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600" windowHeight="9012" activeTab="0"/>
  </bookViews>
  <sheets>
    <sheet name="MASTER" sheetId="1" r:id="rId1"/>
    <sheet name="OCT 2014" sheetId="2" r:id="rId2"/>
    <sheet name="JAN 2014" sheetId="3" r:id="rId3"/>
    <sheet name="FEB 2014" sheetId="4" r:id="rId4"/>
    <sheet name="MAR 2014" sheetId="5" r:id="rId5"/>
    <sheet name="APR 2014" sheetId="6" r:id="rId6"/>
    <sheet name="MAY 2014" sheetId="7" r:id="rId7"/>
    <sheet name="JUNE 2014" sheetId="8" r:id="rId8"/>
    <sheet name="JULY 2014" sheetId="9" r:id="rId9"/>
    <sheet name="AUG 2014" sheetId="10" r:id="rId10"/>
    <sheet name="SEPT 2014" sheetId="11" r:id="rId11"/>
    <sheet name="2014 SUMMARY SHEET" sheetId="12" r:id="rId12"/>
    <sheet name="Nov 2014" sheetId="13" r:id="rId13"/>
    <sheet name="DEC 2014" sheetId="14" r:id="rId14"/>
  </sheets>
  <definedNames>
    <definedName name="_xlnm.Print_Area" localSheetId="5">'APR 2014'!$A$1:$K$57</definedName>
    <definedName name="_xlnm.Print_Area" localSheetId="9">'AUG 2014'!$A$1:$K$57</definedName>
    <definedName name="_xlnm.Print_Area" localSheetId="13">'DEC 2014'!$A$1:$K$57</definedName>
    <definedName name="_xlnm.Print_Area" localSheetId="3">'FEB 2014'!$A$1:$K$57</definedName>
    <definedName name="_xlnm.Print_Area" localSheetId="2">'JAN 2014'!$A$1:$K$57</definedName>
    <definedName name="_xlnm.Print_Area" localSheetId="8">'JULY 2014'!$A$1:$K$57</definedName>
    <definedName name="_xlnm.Print_Area" localSheetId="7">'JUNE 2014'!$A$1:$K$57</definedName>
    <definedName name="_xlnm.Print_Area" localSheetId="4">'MAR 2014'!$A$1:$K$57</definedName>
    <definedName name="_xlnm.Print_Area" localSheetId="0">'MASTER'!$A$1:$K$57</definedName>
    <definedName name="_xlnm.Print_Area" localSheetId="6">'MAY 2014'!$A$1:$K$57</definedName>
    <definedName name="_xlnm.Print_Area" localSheetId="12">'Nov 2014'!$A$1:$K$57</definedName>
    <definedName name="_xlnm.Print_Area" localSheetId="1">'OCT 2014'!$A$1:$L$58</definedName>
    <definedName name="_xlnm.Print_Area" localSheetId="10">'SEPT 2014'!$A$1:$L$58</definedName>
  </definedNames>
  <calcPr fullCalcOnLoad="1"/>
</workbook>
</file>

<file path=xl/sharedStrings.xml><?xml version="1.0" encoding="utf-8"?>
<sst xmlns="http://schemas.openxmlformats.org/spreadsheetml/2006/main" count="1408" uniqueCount="165">
  <si>
    <t>ILLINOIS ENVIRONMENTAL PROTECTION AGENCY</t>
  </si>
  <si>
    <t>VILLAGE OF NORTH HENDERSON PUBLIC WATER SUPPLY</t>
  </si>
  <si>
    <t>DIVISION OF PUBLIC WATER SUPPLIES</t>
  </si>
  <si>
    <t>FACILITY #:IL1310300</t>
  </si>
  <si>
    <t>FOR THE MONTH OF:</t>
  </si>
  <si>
    <t>CHLORINATION</t>
  </si>
  <si>
    <t>PRE-CHLORINATION</t>
  </si>
  <si>
    <t>FINISHED WATER</t>
  </si>
  <si>
    <t>CHLORINE DOSAGE</t>
  </si>
  <si>
    <t>CHLORINE TESTS (mg/l)</t>
  </si>
  <si>
    <t xml:space="preserve">Time </t>
  </si>
  <si>
    <t xml:space="preserve">Meter </t>
  </si>
  <si>
    <t>Water</t>
  </si>
  <si>
    <t>Amount</t>
  </si>
  <si>
    <t>CI</t>
  </si>
  <si>
    <t xml:space="preserve">CHLORINE </t>
  </si>
  <si>
    <t xml:space="preserve">DAY </t>
  </si>
  <si>
    <t>*</t>
  </si>
  <si>
    <t>Meter</t>
  </si>
  <si>
    <t>Reading</t>
  </si>
  <si>
    <t>Treated</t>
  </si>
  <si>
    <t>Used</t>
  </si>
  <si>
    <t>Calcul.</t>
  </si>
  <si>
    <t>FINISHED</t>
  </si>
  <si>
    <t>RESIDUAL</t>
  </si>
  <si>
    <t>TANK</t>
  </si>
  <si>
    <t>Date</t>
  </si>
  <si>
    <t>Read</t>
  </si>
  <si>
    <t>(1000 gal)</t>
  </si>
  <si>
    <t xml:space="preserve">lbs </t>
  </si>
  <si>
    <t>mg/l</t>
  </si>
  <si>
    <t>DISTRIBUTION</t>
  </si>
  <si>
    <t>**</t>
  </si>
  <si>
    <t xml:space="preserve"> </t>
  </si>
  <si>
    <t>T</t>
  </si>
  <si>
    <t>Total</t>
  </si>
  <si>
    <t>Ave.</t>
  </si>
  <si>
    <t>Max.</t>
  </si>
  <si>
    <t>Min.</t>
  </si>
  <si>
    <t xml:space="preserve">I certify that the information in this report is complete and </t>
  </si>
  <si>
    <t>METER LOCATION:  PUMP HOUSE</t>
  </si>
  <si>
    <t>accurate to the best of my knowledge:</t>
  </si>
  <si>
    <t>TYPE OF CI TEST KIT AND/OR METHOD USED:</t>
  </si>
  <si>
    <t>COLOR DISC</t>
  </si>
  <si>
    <t>REPORTED BY (SIGNATURE):</t>
  </si>
  <si>
    <t>________________</t>
  </si>
  <si>
    <t>DATE MONTHLY BACTERIOLOGICAL SAMPLES</t>
  </si>
  <si>
    <t>Cert. Or Reg. No.</t>
  </si>
  <si>
    <t xml:space="preserve"> SUBMITTED:</t>
  </si>
  <si>
    <t xml:space="preserve">CERT. OR REG. NO. </t>
  </si>
  <si>
    <t xml:space="preserve">**RECORD METER READING FROM LAST DAY </t>
  </si>
  <si>
    <t>*INDICATE TYPE OF CI RESIDUAL</t>
  </si>
  <si>
    <t>OF PREVIOUS MONTH:</t>
  </si>
  <si>
    <t>F=FREE; C=COMBINED; T=TOTAL</t>
  </si>
  <si>
    <t>JANUARY 2014</t>
  </si>
  <si>
    <t>5/50</t>
  </si>
  <si>
    <t>13/50</t>
  </si>
  <si>
    <t>10/50</t>
  </si>
  <si>
    <t>18</t>
  </si>
  <si>
    <t>6/50</t>
  </si>
  <si>
    <t>40</t>
  </si>
  <si>
    <t>31</t>
  </si>
  <si>
    <t>14</t>
  </si>
  <si>
    <t>33</t>
  </si>
  <si>
    <t>15</t>
  </si>
  <si>
    <t>43</t>
  </si>
  <si>
    <t>Q</t>
  </si>
  <si>
    <t>25</t>
  </si>
  <si>
    <t>13</t>
  </si>
  <si>
    <t>8/50</t>
  </si>
  <si>
    <t>37</t>
  </si>
  <si>
    <t>VILLAGE OF NORTH HENDERSON</t>
  </si>
  <si>
    <t>MONTH</t>
  </si>
  <si>
    <t>MONTHLY TOTAL PUMPED</t>
  </si>
  <si>
    <t>MAXIMUM  PUMPED  24 HOURS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</si>
  <si>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</si>
  <si>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</si>
  <si>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</si>
  <si>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</si>
  <si>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</si>
  <si>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</si>
  <si>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</si>
  <si>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</si>
  <si>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</si>
  <si>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</si>
  <si>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</si>
  <si>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</si>
  <si>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2014 SUMMARY REPORT</t>
  </si>
  <si>
    <t>2014 TOTAL GALLONS PUMPED</t>
  </si>
  <si>
    <t>FEBRUARY 2014</t>
  </si>
  <si>
    <t>18/50</t>
  </si>
  <si>
    <t>15/50</t>
  </si>
  <si>
    <t>26</t>
  </si>
  <si>
    <t>44</t>
  </si>
  <si>
    <t>34</t>
  </si>
  <si>
    <t>20</t>
  </si>
  <si>
    <t>24</t>
  </si>
  <si>
    <t>45</t>
  </si>
  <si>
    <t>35</t>
  </si>
  <si>
    <t>29</t>
  </si>
  <si>
    <t>36</t>
  </si>
  <si>
    <t>16</t>
  </si>
  <si>
    <t>7/50</t>
  </si>
  <si>
    <t>MARCH 2014</t>
  </si>
  <si>
    <t>36/50</t>
  </si>
  <si>
    <t>19</t>
  </si>
  <si>
    <t>12</t>
  </si>
  <si>
    <t>30</t>
  </si>
  <si>
    <t>2/50</t>
  </si>
  <si>
    <t>45/50</t>
  </si>
  <si>
    <t>12/50</t>
  </si>
  <si>
    <t>APRIL 2014</t>
  </si>
  <si>
    <t>14/50</t>
  </si>
  <si>
    <t>4/50</t>
  </si>
  <si>
    <t>37/50</t>
  </si>
  <si>
    <t>38</t>
  </si>
  <si>
    <t>32</t>
  </si>
  <si>
    <t>MAY 2O24</t>
  </si>
  <si>
    <t>50</t>
  </si>
  <si>
    <t>39</t>
  </si>
  <si>
    <t>30/50</t>
  </si>
  <si>
    <t>27</t>
  </si>
  <si>
    <t>42</t>
  </si>
  <si>
    <t>41</t>
  </si>
  <si>
    <t>9/50</t>
  </si>
  <si>
    <t>39/50</t>
  </si>
  <si>
    <t>22</t>
  </si>
  <si>
    <t>JUNE 2014</t>
  </si>
  <si>
    <t>23</t>
  </si>
  <si>
    <t>17</t>
  </si>
  <si>
    <t>21</t>
  </si>
  <si>
    <t>10</t>
  </si>
  <si>
    <t>JULY 2014</t>
  </si>
  <si>
    <t>46</t>
  </si>
  <si>
    <t>28</t>
  </si>
  <si>
    <t>AUGUST 2014</t>
  </si>
  <si>
    <t>22/50</t>
  </si>
  <si>
    <t>14/56</t>
  </si>
  <si>
    <t>DAY</t>
  </si>
  <si>
    <t xml:space="preserve">**RECORD METER READING FROM LAST OF DAY OF </t>
  </si>
  <si>
    <t>PREVIOUS MONTH</t>
  </si>
  <si>
    <t>SEPTEMBER 2014</t>
  </si>
  <si>
    <t>11/50</t>
  </si>
  <si>
    <t>8</t>
  </si>
  <si>
    <t>2/45</t>
  </si>
  <si>
    <t>METER LOCATION: PUMP HOUSE</t>
  </si>
  <si>
    <t xml:space="preserve">SUBMITTED:  </t>
  </si>
  <si>
    <t xml:space="preserve">DATE MONTHLY BACTERIOLOGICAL SAMPLES </t>
  </si>
  <si>
    <t>OCT 2014</t>
  </si>
  <si>
    <t>10;45</t>
  </si>
  <si>
    <t>15;50</t>
  </si>
  <si>
    <t>16;50</t>
  </si>
  <si>
    <t>19;50</t>
  </si>
  <si>
    <t>8;50</t>
  </si>
  <si>
    <t>14;50</t>
  </si>
  <si>
    <t>48</t>
  </si>
  <si>
    <t>10;50</t>
  </si>
  <si>
    <t>Nov 2014</t>
  </si>
  <si>
    <t>Dec 2014</t>
  </si>
  <si>
    <t>47</t>
  </si>
  <si>
    <t>13;50</t>
  </si>
  <si>
    <t>5;50</t>
  </si>
  <si>
    <t>April 2017</t>
  </si>
  <si>
    <t>11;45</t>
  </si>
  <si>
    <t>14;45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</si>
</sst>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00000"/>
    <numFmt numFmtId="168" formatCode="[$-409]h:mm:ss\ AM/PM"/>
    <numFmt numFmtId="169" formatCode="h:mm;@"/>
    <numFmt numFmtId="170" formatCode="[$-409]h:mm\ AM/PM;@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8" fontId="0" fillId="0" borderId="2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170" fontId="0" fillId="0" borderId="20" xfId="0" applyNumberFormat="1" applyFont="1" applyBorder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2</xdr:col>
      <xdr:colOff>704850</xdr:colOff>
      <xdr:row>44</xdr:row>
      <xdr:rowOff>66675</xdr:rowOff>
    </xdr:to>
    <xdr:sp>
      <xdr:nvSpPr>
        <xdr:cNvPr id="1" name="WordArt 1"/>
        <xdr:cNvSpPr>
          <a:spLocks/>
        </xdr:cNvSpPr>
      </xdr:nvSpPr>
      <xdr:spPr>
        <a:xfrm rot="5400000">
          <a:off x="2190750" y="1304925"/>
          <a:ext cx="314325" cy="466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METER BY PASSED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2</xdr:col>
      <xdr:colOff>704850</xdr:colOff>
      <xdr:row>44</xdr:row>
      <xdr:rowOff>66675</xdr:rowOff>
    </xdr:to>
    <xdr:sp>
      <xdr:nvSpPr>
        <xdr:cNvPr id="1" name="WordArt 1"/>
        <xdr:cNvSpPr>
          <a:spLocks/>
        </xdr:cNvSpPr>
      </xdr:nvSpPr>
      <xdr:spPr>
        <a:xfrm rot="5400000">
          <a:off x="2190750" y="1304925"/>
          <a:ext cx="314325" cy="466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METER BY PASSED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2</xdr:col>
      <xdr:colOff>704850</xdr:colOff>
      <xdr:row>44</xdr:row>
      <xdr:rowOff>66675</xdr:rowOff>
    </xdr:to>
    <xdr:sp>
      <xdr:nvSpPr>
        <xdr:cNvPr id="1" name="WordArt 1"/>
        <xdr:cNvSpPr>
          <a:spLocks/>
        </xdr:cNvSpPr>
      </xdr:nvSpPr>
      <xdr:spPr>
        <a:xfrm rot="5400000">
          <a:off x="2190750" y="1304925"/>
          <a:ext cx="314325" cy="466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METER BY PASSED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2</xdr:col>
      <xdr:colOff>704850</xdr:colOff>
      <xdr:row>44</xdr:row>
      <xdr:rowOff>66675</xdr:rowOff>
    </xdr:to>
    <xdr:sp>
      <xdr:nvSpPr>
        <xdr:cNvPr id="1" name="WordArt 1"/>
        <xdr:cNvSpPr>
          <a:spLocks/>
        </xdr:cNvSpPr>
      </xdr:nvSpPr>
      <xdr:spPr>
        <a:xfrm rot="5400000">
          <a:off x="2190750" y="1304925"/>
          <a:ext cx="314325" cy="466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METER BY PASSED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2</xdr:col>
      <xdr:colOff>704850</xdr:colOff>
      <xdr:row>44</xdr:row>
      <xdr:rowOff>66675</xdr:rowOff>
    </xdr:to>
    <xdr:sp>
      <xdr:nvSpPr>
        <xdr:cNvPr id="1" name="WordArt 1"/>
        <xdr:cNvSpPr>
          <a:spLocks/>
        </xdr:cNvSpPr>
      </xdr:nvSpPr>
      <xdr:spPr>
        <a:xfrm rot="5400000">
          <a:off x="2190750" y="1304925"/>
          <a:ext cx="314325" cy="466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METER BY PASSED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2</xdr:col>
      <xdr:colOff>704850</xdr:colOff>
      <xdr:row>44</xdr:row>
      <xdr:rowOff>66675</xdr:rowOff>
    </xdr:to>
    <xdr:sp>
      <xdr:nvSpPr>
        <xdr:cNvPr id="1" name="WordArt 1"/>
        <xdr:cNvSpPr>
          <a:spLocks/>
        </xdr:cNvSpPr>
      </xdr:nvSpPr>
      <xdr:spPr>
        <a:xfrm rot="5400000">
          <a:off x="2190750" y="1304925"/>
          <a:ext cx="314325" cy="466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METER BY PASSED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2</xdr:col>
      <xdr:colOff>704850</xdr:colOff>
      <xdr:row>44</xdr:row>
      <xdr:rowOff>66675</xdr:rowOff>
    </xdr:to>
    <xdr:sp>
      <xdr:nvSpPr>
        <xdr:cNvPr id="1" name="WordArt 1"/>
        <xdr:cNvSpPr>
          <a:spLocks/>
        </xdr:cNvSpPr>
      </xdr:nvSpPr>
      <xdr:spPr>
        <a:xfrm rot="5400000">
          <a:off x="2190750" y="1304925"/>
          <a:ext cx="314325" cy="466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METER BY PASSED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104775</xdr:rowOff>
    </xdr:from>
    <xdr:to>
      <xdr:col>2</xdr:col>
      <xdr:colOff>704850</xdr:colOff>
      <xdr:row>44</xdr:row>
      <xdr:rowOff>66675</xdr:rowOff>
    </xdr:to>
    <xdr:sp>
      <xdr:nvSpPr>
        <xdr:cNvPr id="1" name="WordArt 1"/>
        <xdr:cNvSpPr>
          <a:spLocks/>
        </xdr:cNvSpPr>
      </xdr:nvSpPr>
      <xdr:spPr>
        <a:xfrm rot="5400000">
          <a:off x="2190750" y="1304925"/>
          <a:ext cx="314325" cy="4667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METER BY PASSED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9525</xdr:rowOff>
    </xdr:from>
    <xdr:to>
      <xdr:col>2</xdr:col>
      <xdr:colOff>1076325</xdr:colOff>
      <xdr:row>26</xdr:row>
      <xdr:rowOff>123825</xdr:rowOff>
    </xdr:to>
    <xdr:sp>
      <xdr:nvSpPr>
        <xdr:cNvPr id="1" name="WordArt 1"/>
        <xdr:cNvSpPr>
          <a:spLocks/>
        </xdr:cNvSpPr>
      </xdr:nvSpPr>
      <xdr:spPr>
        <a:xfrm rot="5400000">
          <a:off x="1724025" y="1476375"/>
          <a:ext cx="695325" cy="21240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METER OFF LINE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162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107"/>
      <c r="C10" s="23">
        <v>16702278</v>
      </c>
      <c r="D10" s="112"/>
      <c r="E10" s="23"/>
      <c r="F10" s="23"/>
      <c r="G10" s="23"/>
      <c r="H10" s="24"/>
      <c r="I10" s="24"/>
      <c r="J10" s="25">
        <v>36</v>
      </c>
      <c r="K10" s="26" t="s">
        <v>33</v>
      </c>
    </row>
    <row r="11" spans="1:11" ht="10.5" customHeight="1">
      <c r="A11" s="23">
        <v>1</v>
      </c>
      <c r="B11" s="111">
        <v>0.3680555555555556</v>
      </c>
      <c r="C11" s="23">
        <v>16714414</v>
      </c>
      <c r="D11" s="112">
        <f aca="true" t="shared" si="0" ref="D11:D40">SUM(C11-C10)</f>
        <v>12136</v>
      </c>
      <c r="E11" s="23"/>
      <c r="F11" s="27"/>
      <c r="G11" s="23"/>
      <c r="H11" s="24">
        <v>1.2</v>
      </c>
      <c r="I11" s="24"/>
      <c r="J11" s="59" t="s">
        <v>63</v>
      </c>
      <c r="K11" s="26" t="s">
        <v>34</v>
      </c>
    </row>
    <row r="12" spans="1:11" ht="10.5" customHeight="1">
      <c r="A12" s="23">
        <v>2</v>
      </c>
      <c r="B12" s="111">
        <v>0.4861111111111111</v>
      </c>
      <c r="C12" s="23">
        <v>16729613</v>
      </c>
      <c r="D12" s="112">
        <f t="shared" si="0"/>
        <v>15199</v>
      </c>
      <c r="E12" s="23"/>
      <c r="F12" s="27"/>
      <c r="G12" s="23"/>
      <c r="H12" s="24">
        <v>1.1</v>
      </c>
      <c r="I12" s="24"/>
      <c r="J12" s="59" t="s">
        <v>134</v>
      </c>
      <c r="K12" s="26" t="s">
        <v>34</v>
      </c>
    </row>
    <row r="13" spans="1:11" ht="10.5" customHeight="1">
      <c r="A13" s="23">
        <v>3</v>
      </c>
      <c r="B13" s="111">
        <v>0.4583333333333333</v>
      </c>
      <c r="C13" s="23">
        <v>16743370</v>
      </c>
      <c r="D13" s="112">
        <f t="shared" si="0"/>
        <v>13757</v>
      </c>
      <c r="E13" s="23"/>
      <c r="F13" s="23"/>
      <c r="G13" s="23"/>
      <c r="H13" s="24">
        <v>1</v>
      </c>
      <c r="I13" s="24"/>
      <c r="J13" s="59" t="s">
        <v>67</v>
      </c>
      <c r="K13" s="26" t="s">
        <v>34</v>
      </c>
    </row>
    <row r="14" spans="1:11" ht="10.5" customHeight="1">
      <c r="A14" s="23">
        <v>4</v>
      </c>
      <c r="B14" s="111">
        <v>0.375</v>
      </c>
      <c r="C14" s="23">
        <v>16754145</v>
      </c>
      <c r="D14" s="112">
        <f t="shared" si="0"/>
        <v>10775</v>
      </c>
      <c r="E14" s="23"/>
      <c r="F14" s="23"/>
      <c r="G14" s="23"/>
      <c r="H14" s="24">
        <v>1</v>
      </c>
      <c r="I14" s="24"/>
      <c r="J14" s="59" t="s">
        <v>130</v>
      </c>
      <c r="K14" s="26" t="s">
        <v>34</v>
      </c>
    </row>
    <row r="15" spans="1:11" ht="10.5" customHeight="1">
      <c r="A15" s="23">
        <v>5</v>
      </c>
      <c r="B15" s="111">
        <v>0.40625</v>
      </c>
      <c r="C15" s="23">
        <v>16767814</v>
      </c>
      <c r="D15" s="112">
        <f t="shared" si="0"/>
        <v>13669</v>
      </c>
      <c r="E15" s="23"/>
      <c r="F15" s="23"/>
      <c r="G15" s="23"/>
      <c r="H15" s="24">
        <v>1.2</v>
      </c>
      <c r="I15" s="24"/>
      <c r="J15" s="59" t="s">
        <v>58</v>
      </c>
      <c r="K15" s="26" t="s">
        <v>34</v>
      </c>
    </row>
    <row r="16" spans="1:11" ht="11.25" customHeight="1">
      <c r="A16" s="23">
        <v>6</v>
      </c>
      <c r="B16" s="111">
        <v>0.375</v>
      </c>
      <c r="C16" s="23">
        <v>16779867</v>
      </c>
      <c r="D16" s="112">
        <f t="shared" si="0"/>
        <v>12053</v>
      </c>
      <c r="E16" s="23"/>
      <c r="F16" s="23"/>
      <c r="G16" s="23"/>
      <c r="H16" s="24">
        <v>1.1</v>
      </c>
      <c r="I16" s="24"/>
      <c r="J16" s="59" t="s">
        <v>64</v>
      </c>
      <c r="K16" s="26" t="s">
        <v>34</v>
      </c>
    </row>
    <row r="17" spans="1:11" ht="10.5" customHeight="1">
      <c r="A17" s="23">
        <v>7</v>
      </c>
      <c r="B17" s="111">
        <v>0.3541666666666667</v>
      </c>
      <c r="C17" s="23">
        <v>16791487</v>
      </c>
      <c r="D17" s="112">
        <f t="shared" si="0"/>
        <v>11620</v>
      </c>
      <c r="E17" s="23"/>
      <c r="F17" s="23"/>
      <c r="G17" s="23"/>
      <c r="H17" s="24">
        <v>0.9</v>
      </c>
      <c r="I17" s="24"/>
      <c r="J17" s="59" t="s">
        <v>163</v>
      </c>
      <c r="K17" s="26" t="s">
        <v>34</v>
      </c>
    </row>
    <row r="18" spans="1:11" ht="10.5" customHeight="1">
      <c r="A18" s="23">
        <v>8</v>
      </c>
      <c r="B18" s="111">
        <v>0.6041666666666666</v>
      </c>
      <c r="C18" s="23">
        <v>16807932</v>
      </c>
      <c r="D18" s="112">
        <f t="shared" si="0"/>
        <v>16445</v>
      </c>
      <c r="E18" s="23"/>
      <c r="F18" s="23"/>
      <c r="G18" s="23"/>
      <c r="H18" s="24">
        <v>1</v>
      </c>
      <c r="I18" s="24"/>
      <c r="J18" s="59" t="s">
        <v>123</v>
      </c>
      <c r="K18" s="26" t="s">
        <v>34</v>
      </c>
    </row>
    <row r="19" spans="1:11" ht="10.5" customHeight="1">
      <c r="A19" s="23">
        <v>9</v>
      </c>
      <c r="B19" s="111"/>
      <c r="C19" s="23">
        <v>16807932</v>
      </c>
      <c r="D19" s="112">
        <f t="shared" si="0"/>
        <v>0</v>
      </c>
      <c r="E19" s="23"/>
      <c r="F19" s="23"/>
      <c r="G19" s="23"/>
      <c r="H19" s="24"/>
      <c r="I19" s="24"/>
      <c r="J19" s="59"/>
      <c r="K19" s="26" t="s">
        <v>34</v>
      </c>
    </row>
    <row r="20" spans="1:11" ht="10.5" customHeight="1">
      <c r="A20" s="23">
        <v>10</v>
      </c>
      <c r="B20" s="111">
        <v>0.7291666666666666</v>
      </c>
      <c r="C20" s="23">
        <v>16839584</v>
      </c>
      <c r="D20" s="112">
        <f t="shared" si="0"/>
        <v>31652</v>
      </c>
      <c r="E20" s="23"/>
      <c r="F20" s="23"/>
      <c r="G20" s="23"/>
      <c r="H20" s="24">
        <v>1</v>
      </c>
      <c r="I20" s="24"/>
      <c r="J20" s="59" t="s">
        <v>94</v>
      </c>
      <c r="K20" s="26" t="s">
        <v>34</v>
      </c>
    </row>
    <row r="21" spans="1:11" ht="10.5" customHeight="1">
      <c r="A21" s="23">
        <v>11</v>
      </c>
      <c r="B21" s="111">
        <v>0.375</v>
      </c>
      <c r="C21" s="23">
        <v>16847629</v>
      </c>
      <c r="D21" s="112">
        <f t="shared" si="0"/>
        <v>8045</v>
      </c>
      <c r="E21" s="23"/>
      <c r="F21" s="23"/>
      <c r="G21" s="23"/>
      <c r="H21" s="24">
        <v>1.1</v>
      </c>
      <c r="I21" s="24"/>
      <c r="J21" s="59" t="s">
        <v>61</v>
      </c>
      <c r="K21" s="26" t="s">
        <v>34</v>
      </c>
    </row>
    <row r="22" spans="1:11" ht="10.5" customHeight="1">
      <c r="A22" s="23">
        <v>12</v>
      </c>
      <c r="B22" s="111"/>
      <c r="C22" s="23">
        <v>16847629</v>
      </c>
      <c r="D22" s="112">
        <f t="shared" si="0"/>
        <v>0</v>
      </c>
      <c r="E22" s="23"/>
      <c r="F22" s="23"/>
      <c r="G22" s="23"/>
      <c r="H22" s="24"/>
      <c r="I22" s="24"/>
      <c r="J22" s="59"/>
      <c r="K22" s="26" t="s">
        <v>34</v>
      </c>
    </row>
    <row r="23" spans="1:11" ht="10.5" customHeight="1">
      <c r="A23" s="23">
        <v>13</v>
      </c>
      <c r="B23" s="111"/>
      <c r="C23" s="23">
        <v>16847629</v>
      </c>
      <c r="D23" s="112">
        <f t="shared" si="0"/>
        <v>0</v>
      </c>
      <c r="E23" s="23"/>
      <c r="F23" s="23"/>
      <c r="G23" s="23"/>
      <c r="H23" s="24"/>
      <c r="I23" s="24"/>
      <c r="J23" s="59"/>
      <c r="K23" s="26" t="s">
        <v>34</v>
      </c>
    </row>
    <row r="24" spans="1:11" ht="10.5" customHeight="1">
      <c r="A24" s="23">
        <v>14</v>
      </c>
      <c r="B24" s="111">
        <v>0.3541666666666667</v>
      </c>
      <c r="C24" s="23">
        <v>16926799</v>
      </c>
      <c r="D24" s="112">
        <f t="shared" si="0"/>
        <v>79170</v>
      </c>
      <c r="E24" s="23"/>
      <c r="F24" s="23"/>
      <c r="G24" s="23"/>
      <c r="H24" s="24">
        <v>1.3</v>
      </c>
      <c r="I24" s="24"/>
      <c r="J24" s="59" t="s">
        <v>105</v>
      </c>
      <c r="K24" s="26" t="s">
        <v>34</v>
      </c>
    </row>
    <row r="25" spans="1:11" ht="10.5" customHeight="1">
      <c r="A25" s="23">
        <v>15</v>
      </c>
      <c r="B25" s="107"/>
      <c r="C25" s="23">
        <v>16926799</v>
      </c>
      <c r="D25" s="112">
        <f t="shared" si="0"/>
        <v>0</v>
      </c>
      <c r="E25" s="23"/>
      <c r="F25" s="23"/>
      <c r="G25" s="23"/>
      <c r="H25" s="24"/>
      <c r="I25" s="24"/>
      <c r="J25" s="59"/>
      <c r="K25" s="26" t="s">
        <v>34</v>
      </c>
    </row>
    <row r="26" spans="1:11" ht="10.5" customHeight="1">
      <c r="A26" s="23">
        <v>16</v>
      </c>
      <c r="B26" s="111">
        <v>0.3854166666666667</v>
      </c>
      <c r="C26" s="23">
        <v>16963965</v>
      </c>
      <c r="D26" s="112">
        <f t="shared" si="0"/>
        <v>37166</v>
      </c>
      <c r="E26" s="23"/>
      <c r="F26" s="23"/>
      <c r="G26" s="23"/>
      <c r="H26" s="24">
        <v>1.2</v>
      </c>
      <c r="I26" s="24"/>
      <c r="J26" s="59" t="s">
        <v>149</v>
      </c>
      <c r="K26" s="26" t="s">
        <v>34</v>
      </c>
    </row>
    <row r="27" spans="1:11" ht="10.5" customHeight="1">
      <c r="A27" s="23">
        <v>17</v>
      </c>
      <c r="B27" s="111"/>
      <c r="C27" s="23">
        <v>16963965</v>
      </c>
      <c r="D27" s="112">
        <f t="shared" si="0"/>
        <v>0</v>
      </c>
      <c r="E27" s="23"/>
      <c r="F27" s="23"/>
      <c r="G27" s="23"/>
      <c r="H27" s="24"/>
      <c r="I27" s="24"/>
      <c r="J27" s="59"/>
      <c r="K27" s="26" t="s">
        <v>34</v>
      </c>
    </row>
    <row r="28" spans="1:11" ht="10.5" customHeight="1">
      <c r="A28" s="23">
        <v>18</v>
      </c>
      <c r="B28" s="111"/>
      <c r="C28" s="23">
        <v>16963965</v>
      </c>
      <c r="D28" s="112">
        <f t="shared" si="0"/>
        <v>0</v>
      </c>
      <c r="E28" s="23"/>
      <c r="F28" s="23"/>
      <c r="G28" s="23"/>
      <c r="H28" s="24"/>
      <c r="I28" s="24"/>
      <c r="J28" s="59"/>
      <c r="K28" s="26" t="s">
        <v>34</v>
      </c>
    </row>
    <row r="29" spans="1:11" ht="10.5" customHeight="1">
      <c r="A29" s="23">
        <v>19</v>
      </c>
      <c r="B29" s="111">
        <v>0.3541666666666667</v>
      </c>
      <c r="C29" s="23">
        <v>17023454</v>
      </c>
      <c r="D29" s="112">
        <f t="shared" si="0"/>
        <v>59489</v>
      </c>
      <c r="E29" s="23"/>
      <c r="F29" s="23"/>
      <c r="G29" s="23"/>
      <c r="H29" s="24">
        <v>1.2</v>
      </c>
      <c r="I29" s="24"/>
      <c r="J29" s="59" t="s">
        <v>94</v>
      </c>
      <c r="K29" s="26" t="s">
        <v>34</v>
      </c>
    </row>
    <row r="30" spans="1:11" ht="10.5" customHeight="1">
      <c r="A30" s="23">
        <v>20</v>
      </c>
      <c r="B30" s="111"/>
      <c r="C30" s="23">
        <v>17023454</v>
      </c>
      <c r="D30" s="112">
        <f t="shared" si="0"/>
        <v>0</v>
      </c>
      <c r="E30" s="23"/>
      <c r="F30" s="23"/>
      <c r="G30" s="23"/>
      <c r="H30" s="24"/>
      <c r="I30" s="24"/>
      <c r="J30" s="59"/>
      <c r="K30" s="26" t="s">
        <v>34</v>
      </c>
    </row>
    <row r="31" spans="1:11" ht="10.5" customHeight="1">
      <c r="A31" s="23">
        <v>21</v>
      </c>
      <c r="B31" s="111">
        <v>0.3611111111111111</v>
      </c>
      <c r="C31" s="23">
        <v>17061696</v>
      </c>
      <c r="D31" s="112">
        <f t="shared" si="0"/>
        <v>38242</v>
      </c>
      <c r="E31" s="23"/>
      <c r="F31" s="23"/>
      <c r="G31" s="23"/>
      <c r="H31" s="24">
        <v>1.5</v>
      </c>
      <c r="I31" s="24"/>
      <c r="J31" s="59" t="s">
        <v>96</v>
      </c>
      <c r="K31" s="26" t="s">
        <v>34</v>
      </c>
    </row>
    <row r="32" spans="1:11" ht="12.75">
      <c r="A32" s="23">
        <v>22</v>
      </c>
      <c r="B32" s="111">
        <v>0.3333333333333333</v>
      </c>
      <c r="C32" s="23">
        <v>17080642</v>
      </c>
      <c r="D32" s="112">
        <f t="shared" si="0"/>
        <v>18946</v>
      </c>
      <c r="E32" s="23"/>
      <c r="F32" s="23"/>
      <c r="G32" s="23"/>
      <c r="H32" s="24">
        <v>1.5</v>
      </c>
      <c r="I32" s="24"/>
      <c r="J32" s="59" t="s">
        <v>105</v>
      </c>
      <c r="K32" s="26" t="s">
        <v>34</v>
      </c>
    </row>
    <row r="33" spans="1:11" ht="10.5" customHeight="1">
      <c r="A33" s="23">
        <v>23</v>
      </c>
      <c r="B33" s="111">
        <v>0.3993055555555556</v>
      </c>
      <c r="C33" s="23">
        <v>17102756</v>
      </c>
      <c r="D33" s="112">
        <f t="shared" si="0"/>
        <v>22114</v>
      </c>
      <c r="E33" s="23"/>
      <c r="F33" s="23"/>
      <c r="G33" s="23"/>
      <c r="H33" s="24">
        <v>1.6</v>
      </c>
      <c r="I33" s="24"/>
      <c r="J33" s="59" t="s">
        <v>164</v>
      </c>
      <c r="K33" s="26" t="s">
        <v>34</v>
      </c>
    </row>
    <row r="34" spans="1:11" ht="10.5" customHeight="1">
      <c r="A34" s="23">
        <v>24</v>
      </c>
      <c r="B34" s="111">
        <v>0.6458333333333334</v>
      </c>
      <c r="C34" s="23">
        <v>17130036</v>
      </c>
      <c r="D34" s="112">
        <f t="shared" si="0"/>
        <v>27280</v>
      </c>
      <c r="E34" s="23"/>
      <c r="F34" s="23"/>
      <c r="G34" s="23"/>
      <c r="H34" s="24">
        <v>1.6</v>
      </c>
      <c r="I34" s="24"/>
      <c r="J34" s="59" t="s">
        <v>60</v>
      </c>
      <c r="K34" s="26" t="s">
        <v>34</v>
      </c>
    </row>
    <row r="35" spans="1:11" ht="10.5" customHeight="1">
      <c r="A35" s="23">
        <v>25</v>
      </c>
      <c r="B35" s="111">
        <v>0.53125</v>
      </c>
      <c r="C35" s="23">
        <v>17148172</v>
      </c>
      <c r="D35" s="112">
        <f t="shared" si="0"/>
        <v>18136</v>
      </c>
      <c r="E35" s="23"/>
      <c r="F35" s="23"/>
      <c r="G35" s="23"/>
      <c r="H35" s="24">
        <v>1.5</v>
      </c>
      <c r="I35" s="24"/>
      <c r="J35" s="59" t="s">
        <v>100</v>
      </c>
      <c r="K35" s="26" t="s">
        <v>34</v>
      </c>
    </row>
    <row r="36" spans="1:11" ht="10.5" customHeight="1">
      <c r="A36" s="23">
        <v>26</v>
      </c>
      <c r="B36" s="107"/>
      <c r="C36" s="23">
        <v>17148172</v>
      </c>
      <c r="D36" s="112">
        <f t="shared" si="0"/>
        <v>0</v>
      </c>
      <c r="E36" s="23"/>
      <c r="F36" s="23"/>
      <c r="G36" s="23"/>
      <c r="H36" s="24"/>
      <c r="I36" s="24"/>
      <c r="J36" s="59"/>
      <c r="K36" s="26" t="s">
        <v>34</v>
      </c>
    </row>
    <row r="37" spans="1:11" ht="10.5" customHeight="1">
      <c r="A37" s="23">
        <v>27</v>
      </c>
      <c r="B37" s="111">
        <v>0.6458333333333334</v>
      </c>
      <c r="C37" s="23">
        <v>17190963</v>
      </c>
      <c r="D37" s="112">
        <f t="shared" si="0"/>
        <v>42791</v>
      </c>
      <c r="E37" s="23"/>
      <c r="F37" s="23"/>
      <c r="G37" s="23"/>
      <c r="H37" s="24">
        <v>1.7</v>
      </c>
      <c r="I37" s="24"/>
      <c r="J37" s="59" t="s">
        <v>67</v>
      </c>
      <c r="K37" s="26" t="s">
        <v>34</v>
      </c>
    </row>
    <row r="38" spans="1:11" ht="10.5" customHeight="1">
      <c r="A38" s="23">
        <v>28</v>
      </c>
      <c r="B38" s="111"/>
      <c r="C38" s="23">
        <v>17190963</v>
      </c>
      <c r="D38" s="112">
        <f t="shared" si="0"/>
        <v>0</v>
      </c>
      <c r="E38" s="23"/>
      <c r="F38" s="23"/>
      <c r="G38" s="23"/>
      <c r="H38" s="24"/>
      <c r="I38" s="24"/>
      <c r="J38" s="59"/>
      <c r="K38" s="26" t="s">
        <v>34</v>
      </c>
    </row>
    <row r="39" spans="1:11" ht="10.5" customHeight="1">
      <c r="A39" s="23">
        <v>29</v>
      </c>
      <c r="B39" s="111">
        <v>0.34375</v>
      </c>
      <c r="C39" s="23">
        <v>17225852</v>
      </c>
      <c r="D39" s="112">
        <f t="shared" si="0"/>
        <v>34889</v>
      </c>
      <c r="E39" s="23"/>
      <c r="F39" s="23"/>
      <c r="G39" s="23"/>
      <c r="H39" s="24">
        <v>1.8</v>
      </c>
      <c r="I39" s="24"/>
      <c r="J39" s="59" t="s">
        <v>129</v>
      </c>
      <c r="K39" s="26" t="s">
        <v>34</v>
      </c>
    </row>
    <row r="40" spans="1:11" ht="10.5" customHeight="1">
      <c r="A40" s="23">
        <v>30</v>
      </c>
      <c r="B40" s="111">
        <v>0.34027777777777773</v>
      </c>
      <c r="C40" s="23">
        <v>17243408</v>
      </c>
      <c r="D40" s="112">
        <f t="shared" si="0"/>
        <v>17556</v>
      </c>
      <c r="E40" s="23"/>
      <c r="F40" s="23"/>
      <c r="G40" s="23"/>
      <c r="H40" s="24">
        <v>1.6</v>
      </c>
      <c r="I40" s="24"/>
      <c r="J40" s="59" t="s">
        <v>68</v>
      </c>
      <c r="K40" s="26" t="s">
        <v>34</v>
      </c>
    </row>
    <row r="41" spans="1:11" ht="10.5" customHeight="1">
      <c r="A41" s="23">
        <v>31</v>
      </c>
      <c r="B41" s="111"/>
      <c r="C41" s="23">
        <v>17243408</v>
      </c>
      <c r="D41" s="112"/>
      <c r="E41" s="23"/>
      <c r="F41" s="23"/>
      <c r="G41" s="23"/>
      <c r="H41" s="24"/>
      <c r="I41" s="24"/>
      <c r="J41" s="59"/>
      <c r="K41" s="26" t="s">
        <v>34</v>
      </c>
    </row>
    <row r="42" spans="1:11" ht="10.5" customHeight="1">
      <c r="A42" s="23" t="s">
        <v>35</v>
      </c>
      <c r="B42" s="107"/>
      <c r="C42" s="23"/>
      <c r="D42" s="112">
        <v>541130</v>
      </c>
      <c r="E42" s="23"/>
      <c r="F42" s="23"/>
      <c r="G42" s="23"/>
      <c r="H42" s="28"/>
      <c r="I42" s="24"/>
      <c r="J42" s="25">
        <v>123</v>
      </c>
      <c r="K42" s="29"/>
    </row>
    <row r="43" spans="1:11" ht="10.5" customHeight="1">
      <c r="A43" s="23" t="s">
        <v>36</v>
      </c>
      <c r="B43" s="107"/>
      <c r="C43" s="23"/>
      <c r="D43" s="112">
        <v>18037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107"/>
      <c r="C44" s="23"/>
      <c r="D44" s="112">
        <v>27280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107"/>
      <c r="C45" s="23"/>
      <c r="D45" s="112">
        <v>8045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09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H5:K5"/>
    <mergeCell ref="E4:K4"/>
    <mergeCell ref="H6:K6"/>
    <mergeCell ref="E5:G5"/>
    <mergeCell ref="E6:G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135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23"/>
      <c r="C10" s="12"/>
      <c r="D10" s="23"/>
      <c r="E10" s="23"/>
      <c r="F10" s="23"/>
      <c r="G10" s="23"/>
      <c r="H10" s="24"/>
      <c r="I10" s="24"/>
      <c r="J10" s="25"/>
      <c r="K10" s="26" t="s">
        <v>33</v>
      </c>
    </row>
    <row r="11" spans="1:11" ht="10.5" customHeight="1">
      <c r="A11" s="23">
        <v>1</v>
      </c>
      <c r="B11" s="58">
        <v>0.28125</v>
      </c>
      <c r="C11" s="12"/>
      <c r="D11" s="23">
        <f aca="true" t="shared" si="0" ref="D11:D41">SUM(C11-C10)</f>
        <v>0</v>
      </c>
      <c r="E11" s="23"/>
      <c r="F11" s="27"/>
      <c r="G11" s="23"/>
      <c r="H11" s="24">
        <v>1.7</v>
      </c>
      <c r="I11" s="24" t="s">
        <v>33</v>
      </c>
      <c r="J11" s="59" t="s">
        <v>91</v>
      </c>
      <c r="K11" s="26" t="s">
        <v>34</v>
      </c>
    </row>
    <row r="12" spans="1:11" ht="10.5" customHeight="1">
      <c r="A12" s="23">
        <v>2</v>
      </c>
      <c r="B12" s="23"/>
      <c r="C12" s="12"/>
      <c r="D12" s="23">
        <f t="shared" si="0"/>
        <v>0</v>
      </c>
      <c r="E12" s="23"/>
      <c r="F12" s="27"/>
      <c r="G12" s="23"/>
      <c r="H12" s="24"/>
      <c r="I12" s="24"/>
      <c r="J12" s="59"/>
      <c r="K12" s="26" t="s">
        <v>34</v>
      </c>
    </row>
    <row r="13" spans="1:11" ht="10.5" customHeight="1">
      <c r="A13" s="23">
        <v>3</v>
      </c>
      <c r="B13" s="23"/>
      <c r="C13" s="12"/>
      <c r="D13" s="23">
        <f t="shared" si="0"/>
        <v>0</v>
      </c>
      <c r="E13" s="23"/>
      <c r="F13" s="23"/>
      <c r="G13" s="23"/>
      <c r="H13" s="24"/>
      <c r="I13" s="24"/>
      <c r="J13" s="59"/>
      <c r="K13" s="26" t="s">
        <v>34</v>
      </c>
    </row>
    <row r="14" spans="1:11" ht="10.5" customHeight="1">
      <c r="A14" s="23">
        <v>4</v>
      </c>
      <c r="B14" s="58">
        <v>0.8680555555555555</v>
      </c>
      <c r="C14" s="12"/>
      <c r="D14" s="23">
        <f t="shared" si="0"/>
        <v>0</v>
      </c>
      <c r="E14" s="23"/>
      <c r="F14" s="23"/>
      <c r="G14" s="23"/>
      <c r="H14" s="24"/>
      <c r="I14" s="24"/>
      <c r="J14" s="59" t="s">
        <v>55</v>
      </c>
      <c r="K14" s="26" t="s">
        <v>34</v>
      </c>
    </row>
    <row r="15" spans="1:11" ht="10.5" customHeight="1">
      <c r="A15" s="23">
        <v>5</v>
      </c>
      <c r="B15" s="58">
        <v>0.7083333333333334</v>
      </c>
      <c r="C15" s="12"/>
      <c r="D15" s="23">
        <f t="shared" si="0"/>
        <v>0</v>
      </c>
      <c r="E15" s="23"/>
      <c r="F15" s="23"/>
      <c r="G15" s="23"/>
      <c r="H15" s="24">
        <v>1.5</v>
      </c>
      <c r="I15" s="24"/>
      <c r="J15" s="59" t="s">
        <v>97</v>
      </c>
      <c r="K15" s="26" t="s">
        <v>34</v>
      </c>
    </row>
    <row r="16" spans="1:11" ht="11.25" customHeight="1">
      <c r="A16" s="23">
        <v>6</v>
      </c>
      <c r="B16" s="58">
        <v>0.6458333333333334</v>
      </c>
      <c r="C16" s="12"/>
      <c r="D16" s="23">
        <f t="shared" si="0"/>
        <v>0</v>
      </c>
      <c r="E16" s="23"/>
      <c r="F16" s="23"/>
      <c r="G16" s="23"/>
      <c r="H16" s="24">
        <v>1.7</v>
      </c>
      <c r="I16" s="24"/>
      <c r="J16" s="59" t="s">
        <v>60</v>
      </c>
      <c r="K16" s="26" t="s">
        <v>34</v>
      </c>
    </row>
    <row r="17" spans="1:11" ht="10.5" customHeight="1">
      <c r="A17" s="23">
        <v>7</v>
      </c>
      <c r="B17" s="23"/>
      <c r="C17" s="12"/>
      <c r="D17" s="23">
        <f t="shared" si="0"/>
        <v>0</v>
      </c>
      <c r="E17" s="23"/>
      <c r="F17" s="23"/>
      <c r="G17" s="23"/>
      <c r="H17" s="24"/>
      <c r="I17" s="24"/>
      <c r="J17" s="59"/>
      <c r="K17" s="26" t="s">
        <v>34</v>
      </c>
    </row>
    <row r="18" spans="1:11" ht="10.5" customHeight="1">
      <c r="A18" s="23">
        <v>8</v>
      </c>
      <c r="B18" s="23"/>
      <c r="C18" s="12"/>
      <c r="D18" s="23">
        <f t="shared" si="0"/>
        <v>0</v>
      </c>
      <c r="E18" s="23"/>
      <c r="F18" s="23"/>
      <c r="G18" s="23"/>
      <c r="H18" s="24"/>
      <c r="I18" s="24"/>
      <c r="J18" s="59"/>
      <c r="K18" s="26" t="s">
        <v>34</v>
      </c>
    </row>
    <row r="19" spans="1:11" ht="10.5" customHeight="1">
      <c r="A19" s="23">
        <v>9</v>
      </c>
      <c r="B19" s="23"/>
      <c r="C19" s="12"/>
      <c r="D19" s="23">
        <f t="shared" si="0"/>
        <v>0</v>
      </c>
      <c r="E19" s="23"/>
      <c r="F19" s="23"/>
      <c r="G19" s="23"/>
      <c r="H19" s="24"/>
      <c r="I19" s="24"/>
      <c r="J19" s="59"/>
      <c r="K19" s="26" t="s">
        <v>34</v>
      </c>
    </row>
    <row r="20" spans="1:11" ht="10.5" customHeight="1">
      <c r="A20" s="23">
        <v>10</v>
      </c>
      <c r="B20" s="58">
        <v>0.3541666666666667</v>
      </c>
      <c r="C20" s="12"/>
      <c r="D20" s="23">
        <f t="shared" si="0"/>
        <v>0</v>
      </c>
      <c r="E20" s="23"/>
      <c r="F20" s="23"/>
      <c r="G20" s="23"/>
      <c r="H20" s="24">
        <v>1</v>
      </c>
      <c r="I20" s="24"/>
      <c r="J20" s="59" t="s">
        <v>105</v>
      </c>
      <c r="K20" s="26" t="s">
        <v>34</v>
      </c>
    </row>
    <row r="21" spans="1:11" ht="10.5" customHeight="1">
      <c r="A21" s="23">
        <v>11</v>
      </c>
      <c r="B21" s="23"/>
      <c r="C21" s="12"/>
      <c r="D21" s="23">
        <f t="shared" si="0"/>
        <v>0</v>
      </c>
      <c r="E21" s="23"/>
      <c r="F21" s="23"/>
      <c r="G21" s="23"/>
      <c r="H21" s="24"/>
      <c r="I21" s="24"/>
      <c r="J21" s="59"/>
      <c r="K21" s="26" t="s">
        <v>34</v>
      </c>
    </row>
    <row r="22" spans="1:11" ht="10.5" customHeight="1">
      <c r="A22" s="23">
        <v>12</v>
      </c>
      <c r="B22" s="58">
        <v>0.34375</v>
      </c>
      <c r="C22" s="12"/>
      <c r="D22" s="23">
        <f t="shared" si="0"/>
        <v>0</v>
      </c>
      <c r="E22" s="23"/>
      <c r="F22" s="23"/>
      <c r="G22" s="23"/>
      <c r="H22" s="24">
        <v>1.6</v>
      </c>
      <c r="I22" s="24"/>
      <c r="J22" s="59" t="s">
        <v>124</v>
      </c>
      <c r="K22" s="26" t="s">
        <v>34</v>
      </c>
    </row>
    <row r="23" spans="1:11" ht="10.5" customHeight="1">
      <c r="A23" s="23">
        <v>13</v>
      </c>
      <c r="B23" s="23"/>
      <c r="C23" s="12"/>
      <c r="D23" s="23">
        <f t="shared" si="0"/>
        <v>0</v>
      </c>
      <c r="E23" s="23"/>
      <c r="F23" s="23"/>
      <c r="G23" s="23"/>
      <c r="H23" s="24"/>
      <c r="I23" s="24"/>
      <c r="J23" s="59"/>
      <c r="K23" s="26" t="s">
        <v>34</v>
      </c>
    </row>
    <row r="24" spans="1:11" ht="10.5" customHeight="1">
      <c r="A24" s="23">
        <v>14</v>
      </c>
      <c r="B24" s="23"/>
      <c r="C24" s="12"/>
      <c r="D24" s="23">
        <f t="shared" si="0"/>
        <v>0</v>
      </c>
      <c r="E24" s="23"/>
      <c r="F24" s="23"/>
      <c r="G24" s="23"/>
      <c r="H24" s="24"/>
      <c r="I24" s="24"/>
      <c r="J24" s="59"/>
      <c r="K24" s="26" t="s">
        <v>34</v>
      </c>
    </row>
    <row r="25" spans="1:11" ht="10.5" customHeight="1">
      <c r="A25" s="23">
        <v>15</v>
      </c>
      <c r="B25" s="58">
        <v>0.3645833333333333</v>
      </c>
      <c r="C25" s="12"/>
      <c r="D25" s="23">
        <f t="shared" si="0"/>
        <v>0</v>
      </c>
      <c r="E25" s="23"/>
      <c r="F25" s="23"/>
      <c r="G25" s="23"/>
      <c r="H25" s="24">
        <v>1.8</v>
      </c>
      <c r="I25" s="24"/>
      <c r="J25" s="59" t="s">
        <v>116</v>
      </c>
      <c r="K25" s="26" t="s">
        <v>34</v>
      </c>
    </row>
    <row r="26" spans="1:11" ht="10.5" customHeight="1">
      <c r="A26" s="23">
        <v>16</v>
      </c>
      <c r="B26" s="58">
        <v>0.3958333333333333</v>
      </c>
      <c r="C26" s="12"/>
      <c r="D26" s="23">
        <f t="shared" si="0"/>
        <v>0</v>
      </c>
      <c r="E26" s="23"/>
      <c r="F26" s="23"/>
      <c r="G26" s="23"/>
      <c r="H26" s="24"/>
      <c r="I26" s="24"/>
      <c r="J26" s="59" t="s">
        <v>92</v>
      </c>
      <c r="K26" s="26" t="s">
        <v>34</v>
      </c>
    </row>
    <row r="27" spans="1:11" ht="10.5" customHeight="1">
      <c r="A27" s="23">
        <v>17</v>
      </c>
      <c r="B27" s="58">
        <v>0.375</v>
      </c>
      <c r="C27" s="12"/>
      <c r="D27" s="23">
        <f t="shared" si="0"/>
        <v>0</v>
      </c>
      <c r="E27" s="23"/>
      <c r="F27" s="23"/>
      <c r="G27" s="23"/>
      <c r="H27" s="24">
        <v>1.5</v>
      </c>
      <c r="I27" s="24"/>
      <c r="J27" s="59" t="s">
        <v>136</v>
      </c>
      <c r="K27" s="26" t="s">
        <v>34</v>
      </c>
    </row>
    <row r="28" spans="1:11" ht="10.5" customHeight="1">
      <c r="A28" s="23">
        <v>18</v>
      </c>
      <c r="B28" s="23"/>
      <c r="C28" s="12"/>
      <c r="D28" s="23">
        <f t="shared" si="0"/>
        <v>0</v>
      </c>
      <c r="E28" s="23"/>
      <c r="F28" s="23"/>
      <c r="G28" s="23"/>
      <c r="H28" s="24"/>
      <c r="I28" s="24"/>
      <c r="J28" s="59"/>
      <c r="K28" s="26" t="s">
        <v>34</v>
      </c>
    </row>
    <row r="29" spans="1:11" ht="10.5" customHeight="1">
      <c r="A29" s="23">
        <v>19</v>
      </c>
      <c r="B29" s="58">
        <v>0.7083333333333334</v>
      </c>
      <c r="C29" s="12"/>
      <c r="D29" s="23">
        <f t="shared" si="0"/>
        <v>0</v>
      </c>
      <c r="E29" s="23"/>
      <c r="F29" s="23"/>
      <c r="G29" s="23"/>
      <c r="H29" s="24">
        <v>2</v>
      </c>
      <c r="I29" s="24"/>
      <c r="J29" s="59" t="s">
        <v>119</v>
      </c>
      <c r="K29" s="26" t="s">
        <v>34</v>
      </c>
    </row>
    <row r="30" spans="1:11" ht="10.5" customHeight="1">
      <c r="A30" s="23">
        <v>20</v>
      </c>
      <c r="B30" s="23"/>
      <c r="C30" s="12"/>
      <c r="D30" s="23">
        <f t="shared" si="0"/>
        <v>0</v>
      </c>
      <c r="E30" s="23"/>
      <c r="F30" s="23"/>
      <c r="G30" s="23"/>
      <c r="H30" s="24"/>
      <c r="I30" s="24"/>
      <c r="J30" s="59"/>
      <c r="K30" s="26" t="s">
        <v>34</v>
      </c>
    </row>
    <row r="31" spans="1:11" ht="10.5" customHeight="1">
      <c r="A31" s="23">
        <v>21</v>
      </c>
      <c r="B31" s="58">
        <v>0.7708333333333334</v>
      </c>
      <c r="C31" s="12"/>
      <c r="D31" s="23">
        <f t="shared" si="0"/>
        <v>0</v>
      </c>
      <c r="E31" s="23"/>
      <c r="F31" s="23"/>
      <c r="G31" s="23"/>
      <c r="H31" s="24">
        <v>1.2</v>
      </c>
      <c r="I31" s="24"/>
      <c r="J31" s="59" t="s">
        <v>99</v>
      </c>
      <c r="K31" s="26" t="s">
        <v>34</v>
      </c>
    </row>
    <row r="32" spans="1:11" ht="12.75">
      <c r="A32" s="23">
        <v>22</v>
      </c>
      <c r="B32" s="58">
        <v>0.7083333333333334</v>
      </c>
      <c r="C32" s="12"/>
      <c r="D32" s="23">
        <f t="shared" si="0"/>
        <v>0</v>
      </c>
      <c r="E32" s="23"/>
      <c r="F32" s="23"/>
      <c r="G32" s="23"/>
      <c r="H32" s="24">
        <v>1</v>
      </c>
      <c r="I32" s="24"/>
      <c r="J32" s="59" t="s">
        <v>128</v>
      </c>
      <c r="K32" s="26" t="s">
        <v>34</v>
      </c>
    </row>
    <row r="33" spans="1:11" ht="10.5" customHeight="1">
      <c r="A33" s="23">
        <v>23</v>
      </c>
      <c r="B33" s="23"/>
      <c r="C33" s="12"/>
      <c r="D33" s="23">
        <f t="shared" si="0"/>
        <v>0</v>
      </c>
      <c r="E33" s="23"/>
      <c r="F33" s="23"/>
      <c r="G33" s="23"/>
      <c r="H33" s="24"/>
      <c r="I33" s="24"/>
      <c r="J33" s="59"/>
      <c r="K33" s="26" t="s">
        <v>34</v>
      </c>
    </row>
    <row r="34" spans="1:11" ht="10.5" customHeight="1">
      <c r="A34" s="23">
        <v>24</v>
      </c>
      <c r="B34" s="58">
        <v>0.375</v>
      </c>
      <c r="C34" s="12"/>
      <c r="D34" s="23">
        <f t="shared" si="0"/>
        <v>0</v>
      </c>
      <c r="E34" s="23"/>
      <c r="F34" s="23"/>
      <c r="G34" s="23"/>
      <c r="H34" s="24">
        <v>1</v>
      </c>
      <c r="I34" s="24"/>
      <c r="J34" s="59" t="s">
        <v>137</v>
      </c>
      <c r="K34" s="26" t="s">
        <v>34</v>
      </c>
    </row>
    <row r="35" spans="1:11" ht="10.5" customHeight="1">
      <c r="A35" s="23">
        <v>25</v>
      </c>
      <c r="B35" s="58">
        <v>0.7708333333333334</v>
      </c>
      <c r="C35" s="12"/>
      <c r="D35" s="23">
        <f t="shared" si="0"/>
        <v>0</v>
      </c>
      <c r="E35" s="23"/>
      <c r="F35" s="23"/>
      <c r="G35" s="23"/>
      <c r="H35" s="24">
        <v>1.6</v>
      </c>
      <c r="I35" s="24"/>
      <c r="J35" s="59" t="s">
        <v>122</v>
      </c>
      <c r="K35" s="26" t="s">
        <v>34</v>
      </c>
    </row>
    <row r="36" spans="1:11" ht="10.5" customHeight="1">
      <c r="A36" s="23">
        <v>26</v>
      </c>
      <c r="B36" s="58">
        <v>0.6875</v>
      </c>
      <c r="C36" s="12"/>
      <c r="D36" s="23">
        <f t="shared" si="0"/>
        <v>0</v>
      </c>
      <c r="E36" s="23"/>
      <c r="F36" s="23"/>
      <c r="G36" s="23"/>
      <c r="H36" s="24">
        <v>1.5</v>
      </c>
      <c r="I36" s="24"/>
      <c r="J36" s="59" t="s">
        <v>100</v>
      </c>
      <c r="K36" s="26" t="s">
        <v>34</v>
      </c>
    </row>
    <row r="37" spans="1:11" ht="10.5" customHeight="1">
      <c r="A37" s="23">
        <v>27</v>
      </c>
      <c r="B37" s="58">
        <v>0.5972222222222222</v>
      </c>
      <c r="C37" s="12"/>
      <c r="D37" s="23">
        <f t="shared" si="0"/>
        <v>0</v>
      </c>
      <c r="E37" s="23"/>
      <c r="F37" s="23"/>
      <c r="G37" s="23"/>
      <c r="H37" s="24">
        <v>2</v>
      </c>
      <c r="I37" s="24"/>
      <c r="J37" s="59" t="s">
        <v>107</v>
      </c>
      <c r="K37" s="26" t="s">
        <v>34</v>
      </c>
    </row>
    <row r="38" spans="1:11" ht="10.5" customHeight="1">
      <c r="A38" s="23">
        <v>28</v>
      </c>
      <c r="B38" s="23"/>
      <c r="C38" s="12"/>
      <c r="D38" s="23">
        <f t="shared" si="0"/>
        <v>0</v>
      </c>
      <c r="E38" s="23"/>
      <c r="F38" s="23"/>
      <c r="G38" s="23"/>
      <c r="H38" s="24"/>
      <c r="I38" s="24"/>
      <c r="J38" s="59"/>
      <c r="K38" s="26" t="s">
        <v>34</v>
      </c>
    </row>
    <row r="39" spans="1:11" ht="10.5" customHeight="1">
      <c r="A39" s="23">
        <v>29</v>
      </c>
      <c r="B39" s="58">
        <v>0.375</v>
      </c>
      <c r="C39" s="12"/>
      <c r="D39" s="23">
        <f t="shared" si="0"/>
        <v>0</v>
      </c>
      <c r="E39" s="23"/>
      <c r="F39" s="23"/>
      <c r="G39" s="23"/>
      <c r="H39" s="24">
        <v>2</v>
      </c>
      <c r="I39" s="24"/>
      <c r="J39" s="59" t="s">
        <v>62</v>
      </c>
      <c r="K39" s="26" t="s">
        <v>34</v>
      </c>
    </row>
    <row r="40" spans="1:11" ht="10.5" customHeight="1">
      <c r="A40" s="23">
        <v>30</v>
      </c>
      <c r="B40" s="23"/>
      <c r="C40" s="12"/>
      <c r="D40" s="23">
        <f t="shared" si="0"/>
        <v>0</v>
      </c>
      <c r="E40" s="23"/>
      <c r="F40" s="23"/>
      <c r="G40" s="23"/>
      <c r="H40" s="24"/>
      <c r="I40" s="24"/>
      <c r="J40" s="59"/>
      <c r="K40" s="26" t="s">
        <v>34</v>
      </c>
    </row>
    <row r="41" spans="1:11" ht="10.5" customHeight="1">
      <c r="A41" s="23">
        <v>31</v>
      </c>
      <c r="B41" s="23"/>
      <c r="C41" s="12"/>
      <c r="D41" s="23">
        <f t="shared" si="0"/>
        <v>0</v>
      </c>
      <c r="E41" s="23"/>
      <c r="F41" s="23"/>
      <c r="G41" s="23"/>
      <c r="H41" s="24"/>
      <c r="I41" s="24"/>
      <c r="J41" s="59"/>
      <c r="K41" s="26" t="s">
        <v>34</v>
      </c>
    </row>
    <row r="42" spans="1:11" ht="10.5" customHeight="1">
      <c r="A42" s="23" t="s">
        <v>35</v>
      </c>
      <c r="B42" s="23"/>
      <c r="C42" s="12"/>
      <c r="D42" s="23">
        <f>D41</f>
        <v>0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23"/>
      <c r="C43" s="12"/>
      <c r="D43" s="23">
        <f>AVERAGE(D11:D41)</f>
        <v>0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23"/>
      <c r="C44" s="12"/>
      <c r="D44" s="23">
        <f>MAX(D11:D41)</f>
        <v>0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23"/>
      <c r="C45" s="12"/>
      <c r="D45" s="23">
        <f>MIN(D11:D41)</f>
        <v>0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H5:K5"/>
    <mergeCell ref="E4:K4"/>
    <mergeCell ref="H6:K6"/>
    <mergeCell ref="E5:G5"/>
    <mergeCell ref="E6:G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5">
      <selection activeCell="E23" sqref="E23"/>
    </sheetView>
  </sheetViews>
  <sheetFormatPr defaultColWidth="9.140625" defaultRowHeight="12.75"/>
  <cols>
    <col min="1" max="1" width="6.28125" style="0" customWidth="1"/>
    <col min="2" max="2" width="13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9" width="13.8515625" style="0" customWidth="1"/>
    <col min="10" max="12" width="10.28125" style="0" customWidth="1"/>
  </cols>
  <sheetData>
    <row r="1" spans="1:12" ht="10.5" customHeight="1" thickBot="1">
      <c r="A1" s="8"/>
      <c r="B1" s="73" t="s">
        <v>0</v>
      </c>
      <c r="C1" s="73"/>
      <c r="D1" s="73"/>
      <c r="E1" s="73" t="s">
        <v>1</v>
      </c>
      <c r="F1" s="73"/>
      <c r="G1" s="74"/>
      <c r="H1" s="9"/>
      <c r="I1" s="9"/>
      <c r="J1" s="9"/>
      <c r="K1" s="76"/>
      <c r="L1" s="17"/>
    </row>
    <row r="2" spans="1:12" ht="10.5" customHeight="1">
      <c r="A2" s="40"/>
      <c r="B2" s="2" t="s">
        <v>2</v>
      </c>
      <c r="C2" s="2"/>
      <c r="E2" s="75"/>
      <c r="F2" s="75"/>
      <c r="G2" s="17"/>
      <c r="H2" s="3"/>
      <c r="I2" s="17"/>
      <c r="J2" s="17"/>
      <c r="K2" s="77"/>
      <c r="L2" s="17"/>
    </row>
    <row r="3" spans="1:12" ht="10.5" customHeight="1" thickBot="1">
      <c r="A3" s="40"/>
      <c r="C3" s="2" t="s">
        <v>3</v>
      </c>
      <c r="E3" s="3" t="s">
        <v>4</v>
      </c>
      <c r="F3" s="5"/>
      <c r="G3" s="4"/>
      <c r="H3" s="6" t="s">
        <v>141</v>
      </c>
      <c r="I3" s="7"/>
      <c r="J3" s="7"/>
      <c r="K3" s="78"/>
      <c r="L3" s="75"/>
    </row>
    <row r="4" spans="1:12" ht="10.5" customHeight="1">
      <c r="A4" s="30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84"/>
      <c r="L4" s="79"/>
    </row>
    <row r="5" spans="1:12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02"/>
      <c r="L5" s="79"/>
    </row>
    <row r="6" spans="1:12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01"/>
      <c r="L6" s="79"/>
    </row>
    <row r="7" spans="1:12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85" t="s">
        <v>138</v>
      </c>
      <c r="K7" s="69"/>
      <c r="L7" s="19"/>
    </row>
    <row r="8" spans="1:12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86" t="s">
        <v>25</v>
      </c>
      <c r="K8" s="70" t="s">
        <v>17</v>
      </c>
      <c r="L8" s="19"/>
    </row>
    <row r="9" spans="1:12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4" t="s">
        <v>33</v>
      </c>
      <c r="K9" s="92"/>
      <c r="L9" s="13"/>
    </row>
    <row r="10" spans="1:12" ht="10.5" customHeight="1">
      <c r="A10" s="23" t="s">
        <v>32</v>
      </c>
      <c r="B10" s="23"/>
      <c r="C10" s="23"/>
      <c r="D10" s="23"/>
      <c r="E10" s="23"/>
      <c r="F10" s="23"/>
      <c r="G10" s="23"/>
      <c r="H10" s="24"/>
      <c r="I10" s="24"/>
      <c r="J10" s="87"/>
      <c r="K10" s="29"/>
      <c r="L10" s="80"/>
    </row>
    <row r="11" spans="1:12" ht="10.5" customHeight="1">
      <c r="A11" s="23">
        <v>1</v>
      </c>
      <c r="B11" s="58">
        <v>0.3541666666666667</v>
      </c>
      <c r="C11" s="23"/>
      <c r="D11" s="23">
        <f aca="true" t="shared" si="0" ref="D11:D41">SUM(C11-C10)</f>
        <v>0</v>
      </c>
      <c r="E11" s="23"/>
      <c r="F11" s="27"/>
      <c r="G11" s="23"/>
      <c r="H11" s="24">
        <v>1.5</v>
      </c>
      <c r="I11" s="24"/>
      <c r="J11" s="103" t="s">
        <v>108</v>
      </c>
      <c r="K11" s="29" t="s">
        <v>34</v>
      </c>
      <c r="L11" s="80"/>
    </row>
    <row r="12" spans="1:12" ht="10.5" customHeight="1">
      <c r="A12" s="23">
        <v>2</v>
      </c>
      <c r="B12" s="58">
        <v>0.8020833333333334</v>
      </c>
      <c r="C12" s="23"/>
      <c r="D12" s="23">
        <f t="shared" si="0"/>
        <v>0</v>
      </c>
      <c r="E12" s="23"/>
      <c r="F12" s="27"/>
      <c r="G12" s="23"/>
      <c r="H12" s="24">
        <v>1.3</v>
      </c>
      <c r="I12" s="24"/>
      <c r="J12" s="103" t="s">
        <v>65</v>
      </c>
      <c r="K12" s="29" t="s">
        <v>34</v>
      </c>
      <c r="L12" s="80"/>
    </row>
    <row r="13" spans="1:12" ht="10.5" customHeight="1">
      <c r="A13" s="23">
        <v>3</v>
      </c>
      <c r="B13" s="58">
        <v>0.8541666666666666</v>
      </c>
      <c r="C13" s="23"/>
      <c r="D13" s="23">
        <f t="shared" si="0"/>
        <v>0</v>
      </c>
      <c r="E13" s="23"/>
      <c r="F13" s="23"/>
      <c r="G13" s="23"/>
      <c r="H13" s="24">
        <v>1.5</v>
      </c>
      <c r="I13" s="24"/>
      <c r="J13" s="103" t="s">
        <v>100</v>
      </c>
      <c r="K13" s="29" t="s">
        <v>34</v>
      </c>
      <c r="L13" s="80"/>
    </row>
    <row r="14" spans="1:12" ht="10.5" customHeight="1">
      <c r="A14" s="23">
        <v>4</v>
      </c>
      <c r="B14" s="23"/>
      <c r="C14" s="23"/>
      <c r="D14" s="23">
        <f t="shared" si="0"/>
        <v>0</v>
      </c>
      <c r="E14" s="23"/>
      <c r="F14" s="23"/>
      <c r="G14" s="23"/>
      <c r="H14" s="24"/>
      <c r="I14" s="24"/>
      <c r="J14" s="103"/>
      <c r="K14" s="29" t="s">
        <v>34</v>
      </c>
      <c r="L14" s="80"/>
    </row>
    <row r="15" spans="1:12" ht="10.5" customHeight="1">
      <c r="A15" s="23">
        <v>5</v>
      </c>
      <c r="B15" s="58">
        <v>0.7916666666666666</v>
      </c>
      <c r="C15" s="23"/>
      <c r="D15" s="23">
        <f t="shared" si="0"/>
        <v>0</v>
      </c>
      <c r="E15" s="23"/>
      <c r="F15" s="23"/>
      <c r="G15" s="23"/>
      <c r="H15" s="24">
        <v>0.9</v>
      </c>
      <c r="I15" s="24"/>
      <c r="J15" s="103" t="s">
        <v>130</v>
      </c>
      <c r="K15" s="29" t="s">
        <v>34</v>
      </c>
      <c r="L15" s="80"/>
    </row>
    <row r="16" spans="1:12" ht="11.25" customHeight="1">
      <c r="A16" s="23">
        <v>6</v>
      </c>
      <c r="B16" s="23"/>
      <c r="C16" s="23"/>
      <c r="D16" s="23">
        <f t="shared" si="0"/>
        <v>0</v>
      </c>
      <c r="E16" s="23"/>
      <c r="F16" s="23"/>
      <c r="G16" s="23"/>
      <c r="H16" s="24"/>
      <c r="I16" s="24"/>
      <c r="J16" s="103"/>
      <c r="K16" s="29" t="s">
        <v>34</v>
      </c>
      <c r="L16" s="80"/>
    </row>
    <row r="17" spans="1:12" ht="10.5" customHeight="1">
      <c r="A17" s="23">
        <v>7</v>
      </c>
      <c r="B17" s="58">
        <v>0.375</v>
      </c>
      <c r="C17" s="23"/>
      <c r="D17" s="23">
        <f t="shared" si="0"/>
        <v>0</v>
      </c>
      <c r="E17" s="23"/>
      <c r="F17" s="23"/>
      <c r="G17" s="23"/>
      <c r="H17" s="24">
        <v>0.9</v>
      </c>
      <c r="I17" s="24"/>
      <c r="J17" s="103" t="s">
        <v>142</v>
      </c>
      <c r="K17" s="29" t="s">
        <v>34</v>
      </c>
      <c r="L17" s="80"/>
    </row>
    <row r="18" spans="1:12" ht="10.5" customHeight="1">
      <c r="A18" s="23">
        <v>8</v>
      </c>
      <c r="B18" s="58">
        <v>0.8125</v>
      </c>
      <c r="C18" s="23"/>
      <c r="D18" s="23">
        <f t="shared" si="0"/>
        <v>0</v>
      </c>
      <c r="E18" s="23"/>
      <c r="F18" s="23"/>
      <c r="G18" s="23"/>
      <c r="H18" s="24">
        <v>1</v>
      </c>
      <c r="I18" s="24"/>
      <c r="J18" s="103" t="s">
        <v>97</v>
      </c>
      <c r="K18" s="29" t="s">
        <v>34</v>
      </c>
      <c r="L18" s="80"/>
    </row>
    <row r="19" spans="1:12" ht="10.5" customHeight="1">
      <c r="A19" s="23">
        <v>9</v>
      </c>
      <c r="B19" s="58">
        <v>0.7916666666666666</v>
      </c>
      <c r="C19" s="23"/>
      <c r="D19" s="23">
        <f t="shared" si="0"/>
        <v>0</v>
      </c>
      <c r="E19" s="23"/>
      <c r="F19" s="23"/>
      <c r="G19" s="23"/>
      <c r="H19" s="24">
        <v>1.4</v>
      </c>
      <c r="I19" s="24"/>
      <c r="J19" s="103" t="s">
        <v>60</v>
      </c>
      <c r="K19" s="29" t="s">
        <v>34</v>
      </c>
      <c r="L19" s="80"/>
    </row>
    <row r="20" spans="1:12" ht="10.5" customHeight="1">
      <c r="A20" s="23">
        <v>10</v>
      </c>
      <c r="B20" s="58">
        <v>0.7916666666666666</v>
      </c>
      <c r="C20" s="23"/>
      <c r="D20" s="23">
        <f t="shared" si="0"/>
        <v>0</v>
      </c>
      <c r="E20" s="23"/>
      <c r="F20" s="23"/>
      <c r="G20" s="23"/>
      <c r="H20" s="24">
        <v>1.5</v>
      </c>
      <c r="I20" s="24"/>
      <c r="J20" s="103" t="s">
        <v>100</v>
      </c>
      <c r="K20" s="29" t="s">
        <v>34</v>
      </c>
      <c r="L20" s="80"/>
    </row>
    <row r="21" spans="1:12" ht="10.5" customHeight="1">
      <c r="A21" s="23">
        <v>11</v>
      </c>
      <c r="B21" s="23"/>
      <c r="C21" s="23"/>
      <c r="D21" s="23">
        <f t="shared" si="0"/>
        <v>0</v>
      </c>
      <c r="E21" s="23"/>
      <c r="F21" s="23"/>
      <c r="G21" s="23"/>
      <c r="H21" s="24"/>
      <c r="I21" s="24"/>
      <c r="J21" s="103"/>
      <c r="K21" s="29" t="s">
        <v>34</v>
      </c>
      <c r="L21" s="80"/>
    </row>
    <row r="22" spans="1:12" ht="10.5" customHeight="1">
      <c r="A22" s="23">
        <v>12</v>
      </c>
      <c r="B22" s="58">
        <v>0.7083333333333334</v>
      </c>
      <c r="C22" s="23"/>
      <c r="D22" s="23">
        <f t="shared" si="0"/>
        <v>0</v>
      </c>
      <c r="E22" s="23"/>
      <c r="F22" s="23"/>
      <c r="G22" s="23"/>
      <c r="H22" s="24">
        <v>1.5</v>
      </c>
      <c r="I22" s="24"/>
      <c r="J22" s="103" t="s">
        <v>61</v>
      </c>
      <c r="K22" s="29" t="s">
        <v>34</v>
      </c>
      <c r="L22" s="80"/>
    </row>
    <row r="23" spans="1:12" ht="10.5" customHeight="1">
      <c r="A23" s="23">
        <v>13</v>
      </c>
      <c r="B23" s="58">
        <v>0.3541666666666667</v>
      </c>
      <c r="C23" s="23"/>
      <c r="D23" s="23">
        <f t="shared" si="0"/>
        <v>0</v>
      </c>
      <c r="E23" s="23"/>
      <c r="F23" s="23"/>
      <c r="G23" s="23"/>
      <c r="H23" s="24">
        <v>1.5</v>
      </c>
      <c r="I23" s="24"/>
      <c r="J23" s="103" t="s">
        <v>92</v>
      </c>
      <c r="K23" s="29" t="s">
        <v>34</v>
      </c>
      <c r="L23" s="80"/>
    </row>
    <row r="24" spans="1:12" ht="10.5" customHeight="1">
      <c r="A24" s="23">
        <v>14</v>
      </c>
      <c r="B24" s="58">
        <v>0.3333333333333333</v>
      </c>
      <c r="C24" s="23"/>
      <c r="D24" s="23">
        <f t="shared" si="0"/>
        <v>0</v>
      </c>
      <c r="E24" s="23"/>
      <c r="F24" s="23"/>
      <c r="G24" s="23"/>
      <c r="H24" s="24">
        <v>1.6</v>
      </c>
      <c r="I24" s="24"/>
      <c r="J24" s="103" t="s">
        <v>126</v>
      </c>
      <c r="K24" s="29" t="s">
        <v>34</v>
      </c>
      <c r="L24" s="80"/>
    </row>
    <row r="25" spans="1:12" ht="10.5" customHeight="1">
      <c r="A25" s="23">
        <v>15</v>
      </c>
      <c r="B25" s="23"/>
      <c r="C25" s="23"/>
      <c r="D25" s="23">
        <f t="shared" si="0"/>
        <v>0</v>
      </c>
      <c r="E25" s="23"/>
      <c r="F25" s="23"/>
      <c r="G25" s="23"/>
      <c r="H25" s="24"/>
      <c r="I25" s="24"/>
      <c r="J25" s="103"/>
      <c r="K25" s="29" t="s">
        <v>34</v>
      </c>
      <c r="L25" s="80"/>
    </row>
    <row r="26" spans="1:12" ht="10.5" customHeight="1">
      <c r="A26" s="23">
        <v>16</v>
      </c>
      <c r="B26" s="58">
        <v>0.7916666666666666</v>
      </c>
      <c r="C26" s="23"/>
      <c r="D26" s="23">
        <f t="shared" si="0"/>
        <v>0</v>
      </c>
      <c r="E26" s="23"/>
      <c r="F26" s="23"/>
      <c r="G26" s="23"/>
      <c r="H26" s="24">
        <v>1.8</v>
      </c>
      <c r="I26" s="24"/>
      <c r="J26" s="103" t="s">
        <v>58</v>
      </c>
      <c r="K26" s="29" t="s">
        <v>34</v>
      </c>
      <c r="L26" s="80"/>
    </row>
    <row r="27" spans="1:12" ht="10.5" customHeight="1">
      <c r="A27" s="23">
        <v>17</v>
      </c>
      <c r="B27" s="58">
        <v>0.8125</v>
      </c>
      <c r="C27" s="23"/>
      <c r="D27" s="23">
        <f t="shared" si="0"/>
        <v>0</v>
      </c>
      <c r="E27" s="23"/>
      <c r="F27" s="23"/>
      <c r="G27" s="23"/>
      <c r="H27" s="24">
        <v>2</v>
      </c>
      <c r="I27" s="24"/>
      <c r="J27" s="103" t="s">
        <v>62</v>
      </c>
      <c r="K27" s="29" t="s">
        <v>34</v>
      </c>
      <c r="L27" s="80"/>
    </row>
    <row r="28" spans="1:12" ht="10.5" customHeight="1">
      <c r="A28" s="23">
        <v>18</v>
      </c>
      <c r="B28" s="58">
        <v>0.7916666666666666</v>
      </c>
      <c r="C28" s="23"/>
      <c r="D28" s="23">
        <f t="shared" si="0"/>
        <v>0</v>
      </c>
      <c r="E28" s="23"/>
      <c r="F28" s="23"/>
      <c r="G28" s="23"/>
      <c r="H28" s="24">
        <v>2.2</v>
      </c>
      <c r="I28" s="24"/>
      <c r="J28" s="103" t="s">
        <v>143</v>
      </c>
      <c r="K28" s="29" t="s">
        <v>34</v>
      </c>
      <c r="L28" s="80"/>
    </row>
    <row r="29" spans="1:12" ht="10.5" customHeight="1">
      <c r="A29" s="23">
        <v>19</v>
      </c>
      <c r="B29" s="58">
        <v>0.5625</v>
      </c>
      <c r="C29" s="23"/>
      <c r="D29" s="23">
        <f t="shared" si="0"/>
        <v>0</v>
      </c>
      <c r="E29" s="23"/>
      <c r="F29" s="23"/>
      <c r="G29" s="23"/>
      <c r="H29" s="24">
        <v>3</v>
      </c>
      <c r="I29" s="24"/>
      <c r="J29" s="103" t="s">
        <v>144</v>
      </c>
      <c r="K29" s="29" t="s">
        <v>34</v>
      </c>
      <c r="L29" s="80"/>
    </row>
    <row r="30" spans="1:12" ht="10.5" customHeight="1">
      <c r="A30" s="23">
        <v>20</v>
      </c>
      <c r="B30" s="58">
        <v>0.3541666666666667</v>
      </c>
      <c r="C30" s="72">
        <v>24642</v>
      </c>
      <c r="D30" s="72">
        <f t="shared" si="0"/>
        <v>24642</v>
      </c>
      <c r="E30" s="23"/>
      <c r="F30" s="23"/>
      <c r="G30" s="23"/>
      <c r="H30" s="24">
        <v>3</v>
      </c>
      <c r="I30" s="24"/>
      <c r="J30" s="103" t="s">
        <v>97</v>
      </c>
      <c r="K30" s="29" t="s">
        <v>34</v>
      </c>
      <c r="L30" s="80"/>
    </row>
    <row r="31" spans="1:12" ht="10.5" customHeight="1">
      <c r="A31" s="23">
        <v>21</v>
      </c>
      <c r="B31" s="58">
        <v>0.375</v>
      </c>
      <c r="C31" s="72">
        <v>40000</v>
      </c>
      <c r="D31" s="72">
        <f t="shared" si="0"/>
        <v>15358</v>
      </c>
      <c r="E31" s="23"/>
      <c r="F31" s="23"/>
      <c r="G31" s="23"/>
      <c r="H31" s="24">
        <v>0.5</v>
      </c>
      <c r="I31" s="24"/>
      <c r="J31" s="103" t="s">
        <v>60</v>
      </c>
      <c r="K31" s="29" t="s">
        <v>34</v>
      </c>
      <c r="L31" s="80"/>
    </row>
    <row r="32" spans="1:12" ht="12.75">
      <c r="A32" s="23">
        <v>22</v>
      </c>
      <c r="B32" s="58">
        <v>0.7083333333333334</v>
      </c>
      <c r="C32" s="72">
        <v>60135</v>
      </c>
      <c r="D32" s="72">
        <f t="shared" si="0"/>
        <v>20135</v>
      </c>
      <c r="E32" s="23"/>
      <c r="F32" s="23"/>
      <c r="G32" s="23"/>
      <c r="H32" s="24">
        <v>2</v>
      </c>
      <c r="I32" s="24"/>
      <c r="J32" s="103" t="s">
        <v>60</v>
      </c>
      <c r="K32" s="29" t="s">
        <v>34</v>
      </c>
      <c r="L32" s="80"/>
    </row>
    <row r="33" spans="1:12" ht="10.5" customHeight="1">
      <c r="A33" s="23">
        <v>23</v>
      </c>
      <c r="B33" s="58">
        <v>0.7708333333333334</v>
      </c>
      <c r="C33" s="72">
        <v>74567</v>
      </c>
      <c r="D33" s="72">
        <f t="shared" si="0"/>
        <v>14432</v>
      </c>
      <c r="E33" s="23"/>
      <c r="F33" s="23"/>
      <c r="G33" s="23"/>
      <c r="H33" s="24"/>
      <c r="I33" s="24"/>
      <c r="J33" s="103"/>
      <c r="K33" s="29" t="s">
        <v>34</v>
      </c>
      <c r="L33" s="80"/>
    </row>
    <row r="34" spans="1:12" ht="10.5" customHeight="1">
      <c r="A34" s="23">
        <v>24</v>
      </c>
      <c r="B34" s="58">
        <v>0.7708333333333334</v>
      </c>
      <c r="C34" s="72">
        <v>87492</v>
      </c>
      <c r="D34" s="72">
        <f t="shared" si="0"/>
        <v>12925</v>
      </c>
      <c r="E34" s="23"/>
      <c r="F34" s="23"/>
      <c r="G34" s="23"/>
      <c r="H34" s="24">
        <v>1.5</v>
      </c>
      <c r="I34" s="24"/>
      <c r="J34" s="103" t="s">
        <v>70</v>
      </c>
      <c r="K34" s="29" t="s">
        <v>34</v>
      </c>
      <c r="L34" s="80"/>
    </row>
    <row r="35" spans="1:12" ht="10.5" customHeight="1">
      <c r="A35" s="23">
        <v>25</v>
      </c>
      <c r="B35" s="58">
        <v>0.7083333333333334</v>
      </c>
      <c r="C35" s="72">
        <v>100332</v>
      </c>
      <c r="D35" s="72">
        <f t="shared" si="0"/>
        <v>12840</v>
      </c>
      <c r="E35" s="23"/>
      <c r="F35" s="23"/>
      <c r="G35" s="23"/>
      <c r="H35" s="24">
        <v>1.7</v>
      </c>
      <c r="I35" s="24"/>
      <c r="J35" s="103" t="s">
        <v>100</v>
      </c>
      <c r="K35" s="29" t="s">
        <v>34</v>
      </c>
      <c r="L35" s="80"/>
    </row>
    <row r="36" spans="1:12" ht="10.5" customHeight="1">
      <c r="A36" s="23">
        <v>26</v>
      </c>
      <c r="B36" s="58">
        <v>0.7708333333333334</v>
      </c>
      <c r="C36" s="72">
        <v>115913</v>
      </c>
      <c r="D36" s="72">
        <f t="shared" si="0"/>
        <v>15581</v>
      </c>
      <c r="E36" s="23"/>
      <c r="F36" s="23"/>
      <c r="G36" s="23"/>
      <c r="H36" s="24">
        <v>1.8</v>
      </c>
      <c r="I36" s="24"/>
      <c r="J36" s="103" t="s">
        <v>98</v>
      </c>
      <c r="K36" s="29" t="s">
        <v>34</v>
      </c>
      <c r="L36" s="80"/>
    </row>
    <row r="37" spans="1:12" ht="10.5" customHeight="1">
      <c r="A37" s="23">
        <v>27</v>
      </c>
      <c r="B37" s="58">
        <v>0.3541666666666667</v>
      </c>
      <c r="C37" s="72">
        <v>137505</v>
      </c>
      <c r="D37" s="72">
        <f t="shared" si="0"/>
        <v>21592</v>
      </c>
      <c r="E37" s="23"/>
      <c r="F37" s="23"/>
      <c r="G37" s="23"/>
      <c r="H37" s="24">
        <v>1.8</v>
      </c>
      <c r="I37" s="24"/>
      <c r="J37" s="103" t="s">
        <v>121</v>
      </c>
      <c r="K37" s="29" t="s">
        <v>34</v>
      </c>
      <c r="L37" s="80"/>
    </row>
    <row r="38" spans="1:12" ht="10.5" customHeight="1">
      <c r="A38" s="23">
        <v>28</v>
      </c>
      <c r="B38" s="23"/>
      <c r="C38" s="72"/>
      <c r="D38" s="72">
        <v>0</v>
      </c>
      <c r="E38" s="23"/>
      <c r="F38" s="23"/>
      <c r="G38" s="23"/>
      <c r="H38" s="24"/>
      <c r="I38" s="24"/>
      <c r="J38" s="103"/>
      <c r="K38" s="29" t="s">
        <v>34</v>
      </c>
      <c r="L38" s="80"/>
    </row>
    <row r="39" spans="1:12" ht="10.5" customHeight="1">
      <c r="A39" s="23">
        <v>29</v>
      </c>
      <c r="B39" s="23"/>
      <c r="C39" s="72"/>
      <c r="D39" s="72">
        <f t="shared" si="0"/>
        <v>0</v>
      </c>
      <c r="E39" s="23"/>
      <c r="F39" s="23"/>
      <c r="G39" s="23"/>
      <c r="H39" s="24"/>
      <c r="I39" s="24"/>
      <c r="J39" s="103"/>
      <c r="K39" s="29" t="s">
        <v>34</v>
      </c>
      <c r="L39" s="80"/>
    </row>
    <row r="40" spans="1:12" ht="10.5" customHeight="1">
      <c r="A40" s="23">
        <v>30</v>
      </c>
      <c r="B40" s="23"/>
      <c r="C40" s="72"/>
      <c r="D40" s="72">
        <f t="shared" si="0"/>
        <v>0</v>
      </c>
      <c r="E40" s="23"/>
      <c r="F40" s="23"/>
      <c r="G40" s="23"/>
      <c r="H40" s="24"/>
      <c r="I40" s="24"/>
      <c r="J40" s="103"/>
      <c r="K40" s="29" t="s">
        <v>34</v>
      </c>
      <c r="L40" s="80"/>
    </row>
    <row r="41" spans="1:12" ht="10.5" customHeight="1">
      <c r="A41" s="23">
        <v>31</v>
      </c>
      <c r="B41" s="23"/>
      <c r="C41" s="23"/>
      <c r="D41" s="72">
        <f t="shared" si="0"/>
        <v>0</v>
      </c>
      <c r="E41" s="23"/>
      <c r="F41" s="23"/>
      <c r="G41" s="23"/>
      <c r="H41" s="24"/>
      <c r="I41" s="24"/>
      <c r="J41" s="103"/>
      <c r="K41" s="29" t="s">
        <v>34</v>
      </c>
      <c r="L41" s="80"/>
    </row>
    <row r="42" spans="1:12" ht="10.5" customHeight="1">
      <c r="A42" s="23" t="s">
        <v>35</v>
      </c>
      <c r="B42" s="23"/>
      <c r="C42" s="23"/>
      <c r="D42" s="65">
        <f>SUM(D11:D41)</f>
        <v>137505</v>
      </c>
      <c r="E42" s="23"/>
      <c r="F42" s="23"/>
      <c r="G42" s="23"/>
      <c r="H42" s="28"/>
      <c r="I42" s="24"/>
      <c r="J42" s="88"/>
      <c r="K42" s="29"/>
      <c r="L42" s="81"/>
    </row>
    <row r="43" spans="1:12" ht="10.5" customHeight="1">
      <c r="A43" s="23" t="s">
        <v>36</v>
      </c>
      <c r="B43" s="23"/>
      <c r="C43" s="23"/>
      <c r="D43" s="72">
        <f>AVERAGE(D11:D42)</f>
        <v>8594.0625</v>
      </c>
      <c r="E43" s="23"/>
      <c r="F43" s="23"/>
      <c r="G43" s="23"/>
      <c r="H43" s="28"/>
      <c r="I43" s="24"/>
      <c r="J43" s="88"/>
      <c r="K43" s="29"/>
      <c r="L43" s="81"/>
    </row>
    <row r="44" spans="1:12" ht="10.5" customHeight="1">
      <c r="A44" s="23" t="s">
        <v>37</v>
      </c>
      <c r="B44" s="23"/>
      <c r="C44" s="23"/>
      <c r="D44" s="72">
        <f>MAX(D11:D41)</f>
        <v>24642</v>
      </c>
      <c r="E44" s="23"/>
      <c r="F44" s="23"/>
      <c r="G44" s="23"/>
      <c r="H44" s="28"/>
      <c r="I44" s="24"/>
      <c r="J44" s="88"/>
      <c r="K44" s="29"/>
      <c r="L44" s="81"/>
    </row>
    <row r="45" spans="1:12" ht="10.5" customHeight="1">
      <c r="A45" s="23" t="s">
        <v>38</v>
      </c>
      <c r="B45" s="23"/>
      <c r="C45" s="23"/>
      <c r="D45" s="23">
        <f>MIN(D11:D42)</f>
        <v>0</v>
      </c>
      <c r="E45" s="23"/>
      <c r="F45" s="23"/>
      <c r="G45" s="23"/>
      <c r="H45" s="28"/>
      <c r="I45" s="24"/>
      <c r="J45" s="88"/>
      <c r="K45" s="29"/>
      <c r="L45" s="81"/>
    </row>
    <row r="46" spans="1:12" ht="10.5" customHeight="1">
      <c r="A46" s="30"/>
      <c r="B46" s="1"/>
      <c r="C46" s="1"/>
      <c r="D46" s="1"/>
      <c r="E46" s="1"/>
      <c r="F46" s="96"/>
      <c r="G46" s="1"/>
      <c r="H46" s="1"/>
      <c r="I46" s="1"/>
      <c r="J46" s="89"/>
      <c r="K46" s="29"/>
      <c r="L46" s="17"/>
    </row>
    <row r="47" spans="1:12" ht="10.5" customHeight="1">
      <c r="A47" s="32" t="s">
        <v>39</v>
      </c>
      <c r="B47" s="33"/>
      <c r="C47" s="33"/>
      <c r="D47" s="33"/>
      <c r="E47" s="33"/>
      <c r="F47" s="97"/>
      <c r="G47" s="33"/>
      <c r="H47" s="125" t="s">
        <v>145</v>
      </c>
      <c r="I47" s="125"/>
      <c r="J47" s="125"/>
      <c r="K47" s="90"/>
      <c r="L47" s="82"/>
    </row>
    <row r="48" spans="1:12" ht="10.5" customHeight="1">
      <c r="A48" s="35" t="s">
        <v>41</v>
      </c>
      <c r="B48" s="36"/>
      <c r="C48" s="36"/>
      <c r="D48" s="36"/>
      <c r="E48" s="36"/>
      <c r="F48" s="98"/>
      <c r="G48" s="36"/>
      <c r="H48" s="33"/>
      <c r="I48" s="33"/>
      <c r="J48" s="9"/>
      <c r="K48" s="77"/>
      <c r="L48" s="17"/>
    </row>
    <row r="49" spans="1:12" ht="10.5" customHeight="1">
      <c r="A49" s="40"/>
      <c r="B49" s="17"/>
      <c r="C49" s="17"/>
      <c r="D49" s="17"/>
      <c r="E49" s="17"/>
      <c r="F49" s="99"/>
      <c r="G49" s="1"/>
      <c r="H49" s="17" t="s">
        <v>42</v>
      </c>
      <c r="I49" s="17"/>
      <c r="J49" s="17"/>
      <c r="K49" s="77"/>
      <c r="L49" s="17"/>
    </row>
    <row r="50" spans="1:12" ht="12" customHeight="1" thickBot="1">
      <c r="A50" s="45"/>
      <c r="B50" s="4"/>
      <c r="C50" s="4"/>
      <c r="D50" s="17"/>
      <c r="E50" s="17"/>
      <c r="F50" s="99"/>
      <c r="G50" s="1"/>
      <c r="H50" s="71" t="s">
        <v>43</v>
      </c>
      <c r="I50" s="4"/>
      <c r="J50" s="4"/>
      <c r="K50" s="77"/>
      <c r="L50" s="17"/>
    </row>
    <row r="51" spans="1:12" ht="10.5" customHeight="1">
      <c r="A51" s="40" t="s">
        <v>44</v>
      </c>
      <c r="B51" s="17"/>
      <c r="C51" s="17"/>
      <c r="D51" s="17"/>
      <c r="E51" s="17"/>
      <c r="F51" s="99"/>
      <c r="G51" s="17"/>
      <c r="H51" s="17"/>
      <c r="I51" s="17"/>
      <c r="J51" s="17"/>
      <c r="K51" s="77"/>
      <c r="L51" s="17"/>
    </row>
    <row r="52" spans="1:12" ht="10.5" customHeight="1">
      <c r="A52" s="40"/>
      <c r="B52" s="17"/>
      <c r="C52" s="17"/>
      <c r="D52" s="17"/>
      <c r="E52" s="17"/>
      <c r="F52" s="99"/>
      <c r="G52" s="17" t="s">
        <v>45</v>
      </c>
      <c r="H52" s="17" t="s">
        <v>147</v>
      </c>
      <c r="I52" s="17"/>
      <c r="J52" s="17"/>
      <c r="K52" s="77"/>
      <c r="L52" s="83"/>
    </row>
    <row r="53" spans="1:12" ht="12" customHeight="1" thickBot="1">
      <c r="A53" s="49">
        <v>8552</v>
      </c>
      <c r="B53" s="50"/>
      <c r="C53" s="50"/>
      <c r="D53" s="1"/>
      <c r="E53" s="1"/>
      <c r="F53" s="99"/>
      <c r="G53" s="17" t="s">
        <v>47</v>
      </c>
      <c r="H53" s="4" t="s">
        <v>146</v>
      </c>
      <c r="I53" s="4"/>
      <c r="J53" s="4"/>
      <c r="K53" s="93"/>
      <c r="L53" s="17"/>
    </row>
    <row r="54" spans="1:12" ht="10.5" customHeight="1">
      <c r="A54" s="40" t="s">
        <v>49</v>
      </c>
      <c r="B54" s="17"/>
      <c r="C54" s="36"/>
      <c r="D54" s="36"/>
      <c r="E54" s="36"/>
      <c r="F54" s="99"/>
      <c r="G54" s="17"/>
      <c r="H54" s="94"/>
      <c r="I54" s="94"/>
      <c r="J54" s="94"/>
      <c r="K54" s="95"/>
      <c r="L54" s="17"/>
    </row>
    <row r="55" spans="1:12" ht="10.5" customHeight="1">
      <c r="A55" s="40"/>
      <c r="B55" s="1"/>
      <c r="C55" s="1"/>
      <c r="D55" s="17"/>
      <c r="E55" s="17"/>
      <c r="F55" s="99"/>
      <c r="G55" s="17"/>
      <c r="H55" s="17" t="s">
        <v>139</v>
      </c>
      <c r="I55" s="17"/>
      <c r="J55" s="17"/>
      <c r="K55" s="77"/>
      <c r="L55" s="17"/>
    </row>
    <row r="56" spans="1:12" ht="10.5" customHeight="1">
      <c r="A56" s="40" t="s">
        <v>51</v>
      </c>
      <c r="B56" s="1"/>
      <c r="C56" s="17"/>
      <c r="D56" s="17"/>
      <c r="E56" s="17"/>
      <c r="F56" s="99"/>
      <c r="G56" s="5"/>
      <c r="H56" s="17" t="s">
        <v>140</v>
      </c>
      <c r="I56" s="17"/>
      <c r="J56" s="17"/>
      <c r="K56" s="77"/>
      <c r="L56" s="17"/>
    </row>
    <row r="57" spans="1:12" ht="10.5" customHeight="1">
      <c r="A57" s="52" t="s">
        <v>53</v>
      </c>
      <c r="B57" s="5"/>
      <c r="C57" s="5"/>
      <c r="D57" s="5"/>
      <c r="E57" s="5"/>
      <c r="F57" s="100"/>
      <c r="G57" s="5"/>
      <c r="H57" s="5"/>
      <c r="I57" s="5"/>
      <c r="J57" s="5"/>
      <c r="K57" s="91"/>
      <c r="L57" s="17"/>
    </row>
    <row r="58" spans="1:12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  <c r="L58" s="56"/>
    </row>
    <row r="59" ht="10.5" customHeight="1">
      <c r="A59" s="57"/>
    </row>
    <row r="60" ht="10.5" customHeight="1">
      <c r="A60" s="57"/>
    </row>
  </sheetData>
  <sheetProtection/>
  <mergeCells count="6">
    <mergeCell ref="H47:J47"/>
    <mergeCell ref="H5:J5"/>
    <mergeCell ref="E4:J4"/>
    <mergeCell ref="H6:J6"/>
    <mergeCell ref="E5:G5"/>
    <mergeCell ref="E6:G6"/>
  </mergeCells>
  <printOptions horizontalCentered="1" verticalCentered="1"/>
  <pageMargins left="0.25" right="0.29" top="0.17" bottom="0.2" header="0" footer="0"/>
  <pageSetup horizontalDpi="600" verticalDpi="600" orientation="landscape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N20" sqref="N20"/>
    </sheetView>
  </sheetViews>
  <sheetFormatPr defaultColWidth="9.140625" defaultRowHeight="12.75"/>
  <cols>
    <col min="3" max="3" width="13.00390625" style="0" customWidth="1"/>
    <col min="5" max="5" width="13.57421875" style="0" customWidth="1"/>
  </cols>
  <sheetData>
    <row r="1" ht="13.5">
      <c r="F1" s="61" t="s">
        <v>71</v>
      </c>
    </row>
    <row r="2" ht="13.5">
      <c r="G2" s="61" t="s">
        <v>87</v>
      </c>
    </row>
    <row r="4" spans="1:5" ht="41.25">
      <c r="A4" s="61" t="s">
        <v>72</v>
      </c>
      <c r="C4" s="62" t="s">
        <v>73</v>
      </c>
      <c r="E4" s="62" t="s">
        <v>74</v>
      </c>
    </row>
    <row r="5" spans="1:5" ht="13.5">
      <c r="A5" s="61" t="s">
        <v>75</v>
      </c>
      <c r="C5" s="63"/>
      <c r="E5" s="63"/>
    </row>
    <row r="6" spans="1:5" ht="13.5">
      <c r="A6" s="61" t="s">
        <v>76</v>
      </c>
      <c r="C6" s="63"/>
      <c r="E6" s="63"/>
    </row>
    <row r="7" spans="1:5" ht="13.5">
      <c r="A7" s="61" t="s">
        <v>77</v>
      </c>
      <c r="C7" s="63"/>
      <c r="E7" s="63"/>
    </row>
    <row r="8" spans="1:5" ht="13.5">
      <c r="A8" s="61" t="s">
        <v>78</v>
      </c>
      <c r="C8" s="63"/>
      <c r="E8" s="63"/>
    </row>
    <row r="9" spans="1:5" ht="13.5">
      <c r="A9" s="61" t="s">
        <v>79</v>
      </c>
      <c r="C9" s="63"/>
      <c r="E9" s="63"/>
    </row>
    <row r="10" spans="1:5" ht="13.5">
      <c r="A10" s="61" t="s">
        <v>80</v>
      </c>
      <c r="C10" s="63"/>
      <c r="E10" s="63"/>
    </row>
    <row r="11" spans="1:5" ht="13.5">
      <c r="A11" s="61" t="s">
        <v>81</v>
      </c>
      <c r="C11" s="63"/>
      <c r="E11" s="63"/>
    </row>
    <row r="12" spans="1:5" ht="13.5">
      <c r="A12" s="61" t="s">
        <v>82</v>
      </c>
      <c r="C12" s="63"/>
      <c r="E12" s="63"/>
    </row>
    <row r="13" spans="1:5" ht="13.5">
      <c r="A13" s="61" t="s">
        <v>83</v>
      </c>
      <c r="C13" s="63"/>
      <c r="E13" s="63"/>
    </row>
    <row r="14" spans="1:5" ht="13.5">
      <c r="A14" s="61" t="s">
        <v>84</v>
      </c>
      <c r="C14" s="63"/>
      <c r="E14" s="63"/>
    </row>
    <row r="15" spans="1:5" ht="13.5">
      <c r="A15" s="61" t="s">
        <v>85</v>
      </c>
      <c r="C15" s="63"/>
      <c r="E15" s="63"/>
    </row>
    <row r="16" spans="1:5" ht="13.5">
      <c r="A16" s="61" t="s">
        <v>86</v>
      </c>
      <c r="C16" s="63"/>
      <c r="E16" s="63"/>
    </row>
    <row r="17" spans="3:5" ht="12.75">
      <c r="C17" s="64"/>
      <c r="E17" s="64"/>
    </row>
    <row r="18" spans="1:5" ht="13.5">
      <c r="A18" s="61" t="s">
        <v>88</v>
      </c>
      <c r="C18" s="65"/>
      <c r="E18" s="6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5">
      <selection activeCell="I40" sqref="I40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157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107"/>
      <c r="C10" s="23">
        <v>610495</v>
      </c>
      <c r="D10" s="108"/>
      <c r="E10" s="23"/>
      <c r="F10" s="23"/>
      <c r="G10" s="23"/>
      <c r="H10" s="24"/>
      <c r="I10" s="24"/>
      <c r="J10" s="25">
        <v>47</v>
      </c>
      <c r="K10" s="26" t="s">
        <v>33</v>
      </c>
    </row>
    <row r="11" spans="1:11" ht="10.5" customHeight="1">
      <c r="A11" s="23">
        <v>1</v>
      </c>
      <c r="B11" s="111">
        <v>0.3125</v>
      </c>
      <c r="C11" s="23">
        <v>610495</v>
      </c>
      <c r="D11" s="108">
        <f aca="true" t="shared" si="0" ref="D11:D38">SUM(C11-C10)</f>
        <v>0</v>
      </c>
      <c r="E11" s="23"/>
      <c r="F11" s="27"/>
      <c r="G11" s="23"/>
      <c r="H11" s="24"/>
      <c r="I11" s="24"/>
      <c r="J11" s="59" t="s">
        <v>70</v>
      </c>
      <c r="K11" s="26" t="s">
        <v>34</v>
      </c>
    </row>
    <row r="12" spans="1:11" ht="10.5" customHeight="1">
      <c r="A12" s="23">
        <v>2</v>
      </c>
      <c r="B12" s="107">
        <v>9</v>
      </c>
      <c r="C12" s="23">
        <v>648878</v>
      </c>
      <c r="D12" s="108">
        <f t="shared" si="0"/>
        <v>38383</v>
      </c>
      <c r="E12" s="23"/>
      <c r="F12" s="27"/>
      <c r="G12" s="23"/>
      <c r="H12" s="24">
        <v>1</v>
      </c>
      <c r="I12" s="24">
        <v>1</v>
      </c>
      <c r="J12" s="59" t="s">
        <v>63</v>
      </c>
      <c r="K12" s="26" t="s">
        <v>34</v>
      </c>
    </row>
    <row r="13" spans="1:11" ht="10.5" customHeight="1">
      <c r="A13" s="23">
        <v>3</v>
      </c>
      <c r="B13" s="111">
        <v>0.3854166666666667</v>
      </c>
      <c r="C13" s="23">
        <v>668627</v>
      </c>
      <c r="D13" s="108">
        <f t="shared" si="0"/>
        <v>19749</v>
      </c>
      <c r="E13" s="23"/>
      <c r="F13" s="23"/>
      <c r="G13" s="23"/>
      <c r="H13" s="24">
        <v>1.7</v>
      </c>
      <c r="I13" s="24">
        <v>1</v>
      </c>
      <c r="J13" s="59" t="s">
        <v>99</v>
      </c>
      <c r="K13" s="26" t="s">
        <v>34</v>
      </c>
    </row>
    <row r="14" spans="1:11" ht="10.5" customHeight="1">
      <c r="A14" s="23">
        <v>4</v>
      </c>
      <c r="B14" s="111">
        <v>0.4479166666666667</v>
      </c>
      <c r="C14" s="23">
        <v>683387</v>
      </c>
      <c r="D14" s="108">
        <f t="shared" si="0"/>
        <v>14760</v>
      </c>
      <c r="E14" s="23"/>
      <c r="F14" s="23"/>
      <c r="G14" s="23"/>
      <c r="H14" s="24">
        <v>1</v>
      </c>
      <c r="I14" s="24">
        <v>1</v>
      </c>
      <c r="J14" s="59" t="s">
        <v>67</v>
      </c>
      <c r="K14" s="26" t="s">
        <v>34</v>
      </c>
    </row>
    <row r="15" spans="1:11" ht="10.5" customHeight="1">
      <c r="A15" s="23">
        <v>5</v>
      </c>
      <c r="B15" s="111">
        <v>0.7708333333333334</v>
      </c>
      <c r="C15" s="23">
        <v>699860</v>
      </c>
      <c r="D15" s="108">
        <f t="shared" si="0"/>
        <v>16473</v>
      </c>
      <c r="E15" s="23"/>
      <c r="F15" s="23"/>
      <c r="G15" s="23"/>
      <c r="H15" s="24">
        <v>1.2</v>
      </c>
      <c r="I15" s="24">
        <v>1</v>
      </c>
      <c r="J15" s="59" t="s">
        <v>95</v>
      </c>
      <c r="K15" s="26" t="s">
        <v>34</v>
      </c>
    </row>
    <row r="16" spans="1:11" ht="11.25" customHeight="1">
      <c r="A16" s="23">
        <v>6</v>
      </c>
      <c r="B16" s="111">
        <v>0.7291666666666666</v>
      </c>
      <c r="C16" s="23">
        <v>719607</v>
      </c>
      <c r="D16" s="108">
        <f t="shared" si="0"/>
        <v>19747</v>
      </c>
      <c r="E16" s="23"/>
      <c r="F16" s="23"/>
      <c r="G16" s="23"/>
      <c r="H16" s="24">
        <v>1</v>
      </c>
      <c r="I16" s="24">
        <v>1.1</v>
      </c>
      <c r="J16" s="59" t="s">
        <v>101</v>
      </c>
      <c r="K16" s="26" t="s">
        <v>34</v>
      </c>
    </row>
    <row r="17" spans="1:11" ht="10.5" customHeight="1">
      <c r="A17" s="23">
        <v>7</v>
      </c>
      <c r="B17" s="111">
        <v>0.7291666666666666</v>
      </c>
      <c r="C17" s="23">
        <v>732527</v>
      </c>
      <c r="D17" s="108">
        <f t="shared" si="0"/>
        <v>12920</v>
      </c>
      <c r="E17" s="23"/>
      <c r="F17" s="23"/>
      <c r="G17" s="23"/>
      <c r="H17" s="24">
        <v>0.8</v>
      </c>
      <c r="I17" s="24">
        <v>0.9</v>
      </c>
      <c r="J17" s="59" t="s">
        <v>154</v>
      </c>
      <c r="K17" s="26" t="s">
        <v>34</v>
      </c>
    </row>
    <row r="18" spans="1:11" ht="10.5" customHeight="1">
      <c r="A18" s="23">
        <v>8</v>
      </c>
      <c r="B18" s="111">
        <v>0.3541666666666667</v>
      </c>
      <c r="C18" s="23">
        <v>740276</v>
      </c>
      <c r="D18" s="108">
        <f t="shared" si="0"/>
        <v>7749</v>
      </c>
      <c r="E18" s="23"/>
      <c r="F18" s="23"/>
      <c r="G18" s="23"/>
      <c r="H18" s="24">
        <v>1.2</v>
      </c>
      <c r="I18" s="24">
        <v>1</v>
      </c>
      <c r="J18" s="59" t="s">
        <v>155</v>
      </c>
      <c r="K18" s="26" t="s">
        <v>34</v>
      </c>
    </row>
    <row r="19" spans="1:11" ht="10.5" customHeight="1">
      <c r="A19" s="23">
        <v>9</v>
      </c>
      <c r="B19" s="107">
        <v>8</v>
      </c>
      <c r="C19" s="23">
        <v>755035</v>
      </c>
      <c r="D19" s="108">
        <f t="shared" si="0"/>
        <v>14759</v>
      </c>
      <c r="E19" s="23"/>
      <c r="F19" s="23"/>
      <c r="G19" s="23"/>
      <c r="H19" s="24">
        <v>2</v>
      </c>
      <c r="I19" s="24">
        <v>1.5</v>
      </c>
      <c r="J19" s="59" t="s">
        <v>97</v>
      </c>
      <c r="K19" s="26" t="s">
        <v>34</v>
      </c>
    </row>
    <row r="20" spans="1:11" ht="10.5" customHeight="1">
      <c r="A20" s="23">
        <v>10</v>
      </c>
      <c r="B20" s="111">
        <v>0.3958333333333333</v>
      </c>
      <c r="C20" s="23">
        <v>772670</v>
      </c>
      <c r="D20" s="108">
        <f t="shared" si="0"/>
        <v>17635</v>
      </c>
      <c r="E20" s="23"/>
      <c r="F20" s="23"/>
      <c r="G20" s="23"/>
      <c r="H20" s="24">
        <v>2</v>
      </c>
      <c r="I20" s="24">
        <v>1.5</v>
      </c>
      <c r="J20" s="59" t="s">
        <v>123</v>
      </c>
      <c r="K20" s="26" t="s">
        <v>34</v>
      </c>
    </row>
    <row r="21" spans="1:11" ht="10.5" customHeight="1">
      <c r="A21" s="23">
        <v>11</v>
      </c>
      <c r="B21" s="111">
        <v>0.22916666666666666</v>
      </c>
      <c r="C21" s="23">
        <v>784707</v>
      </c>
      <c r="D21" s="108">
        <f t="shared" si="0"/>
        <v>12037</v>
      </c>
      <c r="E21" s="23"/>
      <c r="F21" s="23"/>
      <c r="G21" s="23"/>
      <c r="H21" s="24">
        <v>1.6</v>
      </c>
      <c r="I21" s="24">
        <v>1</v>
      </c>
      <c r="J21" s="59" t="s">
        <v>100</v>
      </c>
      <c r="K21" s="26" t="s">
        <v>34</v>
      </c>
    </row>
    <row r="22" spans="1:11" ht="10.5" customHeight="1">
      <c r="A22" s="23">
        <v>12</v>
      </c>
      <c r="B22" s="111">
        <v>0.65625</v>
      </c>
      <c r="C22" s="23">
        <v>808333</v>
      </c>
      <c r="D22" s="108">
        <f t="shared" si="0"/>
        <v>23626</v>
      </c>
      <c r="E22" s="23"/>
      <c r="F22" s="23"/>
      <c r="G22" s="23"/>
      <c r="H22" s="24">
        <v>1.8</v>
      </c>
      <c r="I22" s="24">
        <v>1.2</v>
      </c>
      <c r="J22" s="59" t="s">
        <v>63</v>
      </c>
      <c r="K22" s="26" t="s">
        <v>34</v>
      </c>
    </row>
    <row r="23" spans="1:11" ht="10.5" customHeight="1">
      <c r="A23" s="23">
        <v>13</v>
      </c>
      <c r="B23" s="111">
        <v>0.3645833333333333</v>
      </c>
      <c r="C23" s="23">
        <v>818334</v>
      </c>
      <c r="D23" s="108">
        <f t="shared" si="0"/>
        <v>10001</v>
      </c>
      <c r="E23" s="23"/>
      <c r="F23" s="23"/>
      <c r="G23" s="23"/>
      <c r="H23" s="24">
        <v>0.9</v>
      </c>
      <c r="I23" s="24">
        <v>1</v>
      </c>
      <c r="J23" s="59" t="s">
        <v>99</v>
      </c>
      <c r="K23" s="26" t="s">
        <v>34</v>
      </c>
    </row>
    <row r="24" spans="1:11" ht="10.5" customHeight="1">
      <c r="A24" s="23">
        <v>14</v>
      </c>
      <c r="B24" s="111">
        <v>0.34375</v>
      </c>
      <c r="C24" s="23">
        <v>831998</v>
      </c>
      <c r="D24" s="108">
        <f t="shared" si="0"/>
        <v>13664</v>
      </c>
      <c r="E24" s="23"/>
      <c r="F24" s="23"/>
      <c r="G24" s="23"/>
      <c r="H24" s="24">
        <v>2</v>
      </c>
      <c r="I24" s="24">
        <v>1</v>
      </c>
      <c r="J24" s="59" t="s">
        <v>67</v>
      </c>
      <c r="K24" s="26" t="s">
        <v>34</v>
      </c>
    </row>
    <row r="25" spans="1:11" ht="10.5" customHeight="1">
      <c r="A25" s="23">
        <v>15</v>
      </c>
      <c r="B25" s="107">
        <v>8</v>
      </c>
      <c r="C25" s="23">
        <v>843420</v>
      </c>
      <c r="D25" s="108">
        <f t="shared" si="0"/>
        <v>11422</v>
      </c>
      <c r="E25" s="23"/>
      <c r="F25" s="23"/>
      <c r="G25" s="23"/>
      <c r="H25" s="24">
        <v>2.5</v>
      </c>
      <c r="I25" s="24">
        <v>1.5</v>
      </c>
      <c r="J25" s="59" t="s">
        <v>95</v>
      </c>
      <c r="K25" s="26" t="s">
        <v>34</v>
      </c>
    </row>
    <row r="26" spans="1:11" ht="10.5" customHeight="1">
      <c r="A26" s="23">
        <v>16</v>
      </c>
      <c r="B26" s="111">
        <v>0.7708333333333334</v>
      </c>
      <c r="C26" s="23">
        <v>856535</v>
      </c>
      <c r="D26" s="108">
        <f t="shared" si="0"/>
        <v>13115</v>
      </c>
      <c r="E26" s="23"/>
      <c r="F26" s="23"/>
      <c r="G26" s="23"/>
      <c r="H26" s="24">
        <v>3</v>
      </c>
      <c r="I26" s="24">
        <v>2</v>
      </c>
      <c r="J26" s="59" t="s">
        <v>101</v>
      </c>
      <c r="K26" s="26" t="s">
        <v>34</v>
      </c>
    </row>
    <row r="27" spans="1:11" ht="10.5" customHeight="1">
      <c r="A27" s="23">
        <v>17</v>
      </c>
      <c r="B27" s="107">
        <v>12</v>
      </c>
      <c r="C27" s="23">
        <v>876773</v>
      </c>
      <c r="D27" s="108">
        <f t="shared" si="0"/>
        <v>20238</v>
      </c>
      <c r="E27" s="23"/>
      <c r="F27" s="23"/>
      <c r="G27" s="23"/>
      <c r="H27" s="24">
        <v>1</v>
      </c>
      <c r="I27" s="24">
        <v>1</v>
      </c>
      <c r="J27" s="59" t="s">
        <v>156</v>
      </c>
      <c r="K27" s="26" t="s">
        <v>34</v>
      </c>
    </row>
    <row r="28" spans="1:11" ht="10.5" customHeight="1">
      <c r="A28" s="23">
        <v>18</v>
      </c>
      <c r="B28" s="111">
        <v>0.7083333333333334</v>
      </c>
      <c r="C28" s="23">
        <v>893654</v>
      </c>
      <c r="D28" s="108">
        <f t="shared" si="0"/>
        <v>16881</v>
      </c>
      <c r="E28" s="23"/>
      <c r="F28" s="23"/>
      <c r="G28" s="23"/>
      <c r="H28" s="24">
        <v>1</v>
      </c>
      <c r="I28" s="24">
        <v>1</v>
      </c>
      <c r="J28" s="59" t="s">
        <v>65</v>
      </c>
      <c r="K28" s="26" t="s">
        <v>34</v>
      </c>
    </row>
    <row r="29" spans="1:11" ht="10.5" customHeight="1">
      <c r="A29" s="23">
        <v>19</v>
      </c>
      <c r="B29" s="107"/>
      <c r="C29" s="23">
        <v>893654</v>
      </c>
      <c r="D29" s="108">
        <f t="shared" si="0"/>
        <v>0</v>
      </c>
      <c r="E29" s="23"/>
      <c r="F29" s="23"/>
      <c r="G29" s="23"/>
      <c r="H29" s="24"/>
      <c r="I29" s="24"/>
      <c r="J29" s="59"/>
      <c r="K29" s="26" t="s">
        <v>34</v>
      </c>
    </row>
    <row r="30" spans="1:11" ht="10.5" customHeight="1">
      <c r="A30" s="23">
        <v>20</v>
      </c>
      <c r="B30" s="111">
        <v>0.7708333333333334</v>
      </c>
      <c r="C30" s="23">
        <v>915067</v>
      </c>
      <c r="D30" s="108">
        <f t="shared" si="0"/>
        <v>21413</v>
      </c>
      <c r="E30" s="23"/>
      <c r="F30" s="23"/>
      <c r="G30" s="23"/>
      <c r="H30" s="24">
        <v>1</v>
      </c>
      <c r="I30" s="24">
        <v>0.9</v>
      </c>
      <c r="J30" s="59" t="s">
        <v>115</v>
      </c>
      <c r="K30" s="26" t="s">
        <v>34</v>
      </c>
    </row>
    <row r="31" spans="1:11" ht="10.5" customHeight="1">
      <c r="A31" s="23">
        <v>21</v>
      </c>
      <c r="B31" s="111">
        <v>0.5416666666666666</v>
      </c>
      <c r="C31" s="23">
        <v>931538</v>
      </c>
      <c r="D31" s="108">
        <f t="shared" si="0"/>
        <v>16471</v>
      </c>
      <c r="E31" s="23"/>
      <c r="F31" s="23"/>
      <c r="G31" s="23"/>
      <c r="H31" s="24">
        <v>1.7</v>
      </c>
      <c r="I31" s="24">
        <v>1.2</v>
      </c>
      <c r="J31" s="59" t="s">
        <v>98</v>
      </c>
      <c r="K31" s="26" t="s">
        <v>34</v>
      </c>
    </row>
    <row r="32" spans="1:11" ht="12.75">
      <c r="A32" s="23">
        <v>22</v>
      </c>
      <c r="B32" s="111">
        <v>0.5416666666666666</v>
      </c>
      <c r="C32" s="23">
        <v>939441</v>
      </c>
      <c r="D32" s="108">
        <f t="shared" si="0"/>
        <v>7903</v>
      </c>
      <c r="E32" s="23"/>
      <c r="F32" s="23"/>
      <c r="G32" s="23"/>
      <c r="H32" s="24">
        <v>1.8</v>
      </c>
      <c r="I32" s="24">
        <v>1.5</v>
      </c>
      <c r="J32" s="59"/>
      <c r="K32" s="26" t="s">
        <v>34</v>
      </c>
    </row>
    <row r="33" spans="1:11" ht="10.5" customHeight="1">
      <c r="A33" s="23">
        <v>23</v>
      </c>
      <c r="B33" s="111"/>
      <c r="C33" s="23">
        <v>939441</v>
      </c>
      <c r="D33" s="108">
        <f t="shared" si="0"/>
        <v>0</v>
      </c>
      <c r="E33" s="23"/>
      <c r="F33" s="23"/>
      <c r="G33" s="23"/>
      <c r="H33" s="24"/>
      <c r="I33" s="24"/>
      <c r="J33" s="59" t="s">
        <v>92</v>
      </c>
      <c r="K33" s="26" t="s">
        <v>34</v>
      </c>
    </row>
    <row r="34" spans="1:11" ht="10.5" customHeight="1">
      <c r="A34" s="23">
        <v>24</v>
      </c>
      <c r="B34" s="111">
        <v>0.7604166666666666</v>
      </c>
      <c r="C34" s="23">
        <v>972336</v>
      </c>
      <c r="D34" s="108">
        <f t="shared" si="0"/>
        <v>32895</v>
      </c>
      <c r="E34" s="23"/>
      <c r="F34" s="23"/>
      <c r="G34" s="23"/>
      <c r="H34" s="24">
        <v>2.2</v>
      </c>
      <c r="I34" s="24">
        <v>2</v>
      </c>
      <c r="J34" s="59" t="s">
        <v>95</v>
      </c>
      <c r="K34" s="26" t="s">
        <v>34</v>
      </c>
    </row>
    <row r="35" spans="1:11" ht="10.5" customHeight="1">
      <c r="A35" s="23">
        <v>25</v>
      </c>
      <c r="B35" s="111">
        <v>0.8055555555555555</v>
      </c>
      <c r="C35" s="23">
        <v>989985</v>
      </c>
      <c r="D35" s="108">
        <f t="shared" si="0"/>
        <v>17649</v>
      </c>
      <c r="E35" s="23"/>
      <c r="F35" s="23"/>
      <c r="G35" s="23"/>
      <c r="H35" s="24">
        <v>2.2</v>
      </c>
      <c r="I35" s="24">
        <v>2</v>
      </c>
      <c r="J35" s="59"/>
      <c r="K35" s="26" t="s">
        <v>34</v>
      </c>
    </row>
    <row r="36" spans="1:11" ht="10.5" customHeight="1">
      <c r="A36" s="23">
        <v>26</v>
      </c>
      <c r="B36" s="107"/>
      <c r="C36" s="23">
        <v>989985</v>
      </c>
      <c r="D36" s="108">
        <f t="shared" si="0"/>
        <v>0</v>
      </c>
      <c r="E36" s="23"/>
      <c r="F36" s="23"/>
      <c r="G36" s="23"/>
      <c r="H36" s="24"/>
      <c r="I36" s="24"/>
      <c r="J36" s="59"/>
      <c r="K36" s="26" t="s">
        <v>34</v>
      </c>
    </row>
    <row r="37" spans="1:11" ht="10.5" customHeight="1">
      <c r="A37" s="23">
        <v>27</v>
      </c>
      <c r="B37" s="107">
        <v>8</v>
      </c>
      <c r="C37" s="23">
        <v>1009350</v>
      </c>
      <c r="D37" s="108">
        <f t="shared" si="0"/>
        <v>19365</v>
      </c>
      <c r="E37" s="23"/>
      <c r="F37" s="23"/>
      <c r="G37" s="23"/>
      <c r="H37" s="24">
        <v>2</v>
      </c>
      <c r="I37" s="24">
        <v>1.8</v>
      </c>
      <c r="J37" s="59" t="s">
        <v>64</v>
      </c>
      <c r="K37" s="26" t="s">
        <v>34</v>
      </c>
    </row>
    <row r="38" spans="1:11" ht="10.5" customHeight="1">
      <c r="A38" s="23">
        <v>28</v>
      </c>
      <c r="B38" s="107">
        <v>7</v>
      </c>
      <c r="C38" s="23">
        <v>1022513</v>
      </c>
      <c r="D38" s="108">
        <f t="shared" si="0"/>
        <v>13163</v>
      </c>
      <c r="E38" s="23"/>
      <c r="F38" s="23"/>
      <c r="G38" s="23"/>
      <c r="H38" s="24">
        <v>1.7</v>
      </c>
      <c r="I38" s="24">
        <v>1.6</v>
      </c>
      <c r="J38" s="59" t="s">
        <v>156</v>
      </c>
      <c r="K38" s="26" t="s">
        <v>34</v>
      </c>
    </row>
    <row r="39" spans="1:11" ht="10.5" customHeight="1">
      <c r="A39" s="23">
        <v>29</v>
      </c>
      <c r="B39" s="107"/>
      <c r="C39" s="23"/>
      <c r="D39" s="108"/>
      <c r="E39" s="23"/>
      <c r="F39" s="23"/>
      <c r="G39" s="23"/>
      <c r="H39" s="24"/>
      <c r="I39" s="24"/>
      <c r="J39" s="59"/>
      <c r="K39" s="26" t="s">
        <v>34</v>
      </c>
    </row>
    <row r="40" spans="1:11" ht="10.5" customHeight="1">
      <c r="A40" s="23">
        <v>30</v>
      </c>
      <c r="B40" s="107"/>
      <c r="C40" s="23"/>
      <c r="D40" s="108"/>
      <c r="E40" s="23"/>
      <c r="F40" s="23"/>
      <c r="G40" s="23"/>
      <c r="H40" s="24"/>
      <c r="I40" s="24"/>
      <c r="J40" s="59"/>
      <c r="K40" s="26" t="s">
        <v>34</v>
      </c>
    </row>
    <row r="41" spans="1:11" ht="10.5" customHeight="1">
      <c r="A41" s="23">
        <v>31</v>
      </c>
      <c r="B41" s="107"/>
      <c r="C41" s="23"/>
      <c r="D41" s="108"/>
      <c r="E41" s="23"/>
      <c r="F41" s="23"/>
      <c r="G41" s="23"/>
      <c r="H41" s="24"/>
      <c r="I41" s="24"/>
      <c r="J41" s="59"/>
      <c r="K41" s="26" t="s">
        <v>34</v>
      </c>
    </row>
    <row r="42" spans="1:11" ht="10.5" customHeight="1">
      <c r="A42" s="23" t="s">
        <v>35</v>
      </c>
      <c r="B42" s="107"/>
      <c r="C42" s="23"/>
      <c r="D42" s="108">
        <f>SUM(D38,D36,D34,D32,D30,D28,D26,D24,D22,D20,D18,D16,D14,D12)</f>
        <v>240934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107"/>
      <c r="C43" s="23"/>
      <c r="D43" s="110">
        <f>AVERAGE(D10:D42)</f>
        <v>22515.58620689655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107"/>
      <c r="C44" s="23"/>
      <c r="D44" s="108">
        <v>23626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107"/>
      <c r="C45" s="23"/>
      <c r="D45" s="108">
        <v>7903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09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E4:K4"/>
    <mergeCell ref="E5:G5"/>
    <mergeCell ref="H5:K5"/>
    <mergeCell ref="E6:G6"/>
    <mergeCell ref="H6:K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158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107"/>
      <c r="C10" s="23">
        <v>1022513</v>
      </c>
      <c r="D10" s="108"/>
      <c r="E10" s="23"/>
      <c r="F10" s="23"/>
      <c r="G10" s="23"/>
      <c r="H10" s="24"/>
      <c r="I10" s="24"/>
      <c r="J10" s="25">
        <v>50</v>
      </c>
      <c r="K10" s="26" t="s">
        <v>33</v>
      </c>
    </row>
    <row r="11" spans="1:11" ht="10.5" customHeight="1">
      <c r="A11" s="23">
        <v>1</v>
      </c>
      <c r="B11" s="111">
        <v>0.7916666666666666</v>
      </c>
      <c r="C11" s="23">
        <v>1074620</v>
      </c>
      <c r="D11" s="108">
        <f aca="true" t="shared" si="0" ref="D11:D40">SUM(C11-C10)</f>
        <v>52107</v>
      </c>
      <c r="E11" s="23"/>
      <c r="F11" s="27"/>
      <c r="G11" s="23"/>
      <c r="H11" s="24">
        <v>1.8</v>
      </c>
      <c r="I11" s="24">
        <v>1.5</v>
      </c>
      <c r="J11" s="59" t="s">
        <v>115</v>
      </c>
      <c r="K11" s="26" t="s">
        <v>34</v>
      </c>
    </row>
    <row r="12" spans="1:11" ht="10.5" customHeight="1">
      <c r="A12" s="23">
        <v>2</v>
      </c>
      <c r="B12" s="111">
        <v>0.3958333333333333</v>
      </c>
      <c r="C12" s="23">
        <v>1082387</v>
      </c>
      <c r="D12" s="108">
        <f t="shared" si="0"/>
        <v>7767</v>
      </c>
      <c r="E12" s="23"/>
      <c r="F12" s="27"/>
      <c r="G12" s="23"/>
      <c r="H12" s="24">
        <v>3</v>
      </c>
      <c r="I12" s="24">
        <v>3</v>
      </c>
      <c r="J12" s="59" t="s">
        <v>98</v>
      </c>
      <c r="K12" s="26" t="s">
        <v>34</v>
      </c>
    </row>
    <row r="13" spans="1:11" ht="10.5" customHeight="1">
      <c r="A13" s="23">
        <v>3</v>
      </c>
      <c r="B13" s="111">
        <v>0.4444444444444444</v>
      </c>
      <c r="C13" s="23">
        <v>1096347</v>
      </c>
      <c r="D13" s="108">
        <f t="shared" si="0"/>
        <v>13960</v>
      </c>
      <c r="E13" s="23"/>
      <c r="F13" s="23"/>
      <c r="G13" s="23"/>
      <c r="H13" s="24">
        <v>2.5</v>
      </c>
      <c r="I13" s="24">
        <v>3</v>
      </c>
      <c r="J13" s="59" t="s">
        <v>61</v>
      </c>
      <c r="K13" s="26" t="s">
        <v>34</v>
      </c>
    </row>
    <row r="14" spans="1:11" ht="10.5" customHeight="1">
      <c r="A14" s="23">
        <v>4</v>
      </c>
      <c r="B14" s="107"/>
      <c r="C14" s="23">
        <v>1096347</v>
      </c>
      <c r="D14" s="108">
        <f t="shared" si="0"/>
        <v>0</v>
      </c>
      <c r="E14" s="23"/>
      <c r="F14" s="23"/>
      <c r="G14" s="23"/>
      <c r="H14" s="24"/>
      <c r="I14" s="24"/>
      <c r="J14" s="59"/>
      <c r="K14" s="26" t="s">
        <v>34</v>
      </c>
    </row>
    <row r="15" spans="1:11" ht="10.5" customHeight="1">
      <c r="A15" s="23">
        <v>5</v>
      </c>
      <c r="B15" s="107"/>
      <c r="C15" s="23">
        <v>1096347</v>
      </c>
      <c r="D15" s="108">
        <f t="shared" si="0"/>
        <v>0</v>
      </c>
      <c r="E15" s="23"/>
      <c r="F15" s="23"/>
      <c r="G15" s="23"/>
      <c r="H15" s="24"/>
      <c r="I15" s="24"/>
      <c r="J15" s="59"/>
      <c r="K15" s="26" t="s">
        <v>34</v>
      </c>
    </row>
    <row r="16" spans="1:11" ht="11.25" customHeight="1">
      <c r="A16" s="23">
        <v>6</v>
      </c>
      <c r="B16" s="107"/>
      <c r="C16" s="23">
        <v>1096347</v>
      </c>
      <c r="D16" s="108">
        <f t="shared" si="0"/>
        <v>0</v>
      </c>
      <c r="E16" s="23"/>
      <c r="F16" s="23"/>
      <c r="G16" s="23"/>
      <c r="H16" s="24"/>
      <c r="I16" s="24"/>
      <c r="J16" s="59"/>
      <c r="K16" s="26" t="s">
        <v>34</v>
      </c>
    </row>
    <row r="17" spans="1:11" ht="10.5" customHeight="1">
      <c r="A17" s="23">
        <v>7</v>
      </c>
      <c r="B17" s="111">
        <v>0.4791666666666667</v>
      </c>
      <c r="C17" s="23">
        <v>1152048</v>
      </c>
      <c r="D17" s="108">
        <f t="shared" si="0"/>
        <v>55701</v>
      </c>
      <c r="E17" s="23"/>
      <c r="F17" s="23"/>
      <c r="G17" s="23"/>
      <c r="H17" s="24">
        <v>1</v>
      </c>
      <c r="I17" s="24">
        <v>1.5</v>
      </c>
      <c r="J17" s="59" t="s">
        <v>150</v>
      </c>
      <c r="K17" s="26" t="s">
        <v>34</v>
      </c>
    </row>
    <row r="18" spans="1:11" ht="10.5" customHeight="1">
      <c r="A18" s="23">
        <v>8</v>
      </c>
      <c r="B18" s="111">
        <v>0.5833333333333334</v>
      </c>
      <c r="C18" s="23">
        <v>1177770</v>
      </c>
      <c r="D18" s="108">
        <f t="shared" si="0"/>
        <v>25722</v>
      </c>
      <c r="E18" s="23"/>
      <c r="F18" s="23"/>
      <c r="G18" s="23"/>
      <c r="H18" s="24">
        <v>2.5</v>
      </c>
      <c r="I18" s="24">
        <v>2</v>
      </c>
      <c r="J18" s="59" t="s">
        <v>159</v>
      </c>
      <c r="K18" s="26" t="s">
        <v>34</v>
      </c>
    </row>
    <row r="19" spans="1:11" ht="10.5" customHeight="1">
      <c r="A19" s="23">
        <v>9</v>
      </c>
      <c r="B19" s="111">
        <v>0.3958333333333333</v>
      </c>
      <c r="C19" s="23">
        <v>1178489</v>
      </c>
      <c r="D19" s="108">
        <f t="shared" si="0"/>
        <v>719</v>
      </c>
      <c r="E19" s="23"/>
      <c r="F19" s="23"/>
      <c r="G19" s="23"/>
      <c r="H19" s="24">
        <v>2.5</v>
      </c>
      <c r="I19" s="24">
        <v>2</v>
      </c>
      <c r="J19" s="59" t="s">
        <v>93</v>
      </c>
      <c r="K19" s="26" t="s">
        <v>34</v>
      </c>
    </row>
    <row r="20" spans="1:11" ht="10.5" customHeight="1">
      <c r="A20" s="23">
        <v>10</v>
      </c>
      <c r="B20" s="111">
        <v>0.5625</v>
      </c>
      <c r="C20" s="23">
        <v>1194358</v>
      </c>
      <c r="D20" s="108">
        <f t="shared" si="0"/>
        <v>15869</v>
      </c>
      <c r="E20" s="23"/>
      <c r="F20" s="23"/>
      <c r="G20" s="23"/>
      <c r="H20" s="24">
        <v>2</v>
      </c>
      <c r="I20" s="24">
        <v>2</v>
      </c>
      <c r="J20" s="59" t="s">
        <v>60</v>
      </c>
      <c r="K20" s="26" t="s">
        <v>34</v>
      </c>
    </row>
    <row r="21" spans="1:11" ht="10.5" customHeight="1">
      <c r="A21" s="23">
        <v>11</v>
      </c>
      <c r="B21" s="107"/>
      <c r="C21" s="23">
        <v>1194358</v>
      </c>
      <c r="D21" s="108">
        <f t="shared" si="0"/>
        <v>0</v>
      </c>
      <c r="E21" s="23"/>
      <c r="F21" s="23"/>
      <c r="G21" s="23"/>
      <c r="H21" s="24"/>
      <c r="I21" s="24"/>
      <c r="J21" s="59"/>
      <c r="K21" s="26" t="s">
        <v>34</v>
      </c>
    </row>
    <row r="22" spans="1:11" ht="10.5" customHeight="1">
      <c r="A22" s="23">
        <v>12</v>
      </c>
      <c r="B22" s="111">
        <v>0.40625</v>
      </c>
      <c r="C22" s="23">
        <v>1218783</v>
      </c>
      <c r="D22" s="108">
        <f t="shared" si="0"/>
        <v>24425</v>
      </c>
      <c r="E22" s="23"/>
      <c r="F22" s="23"/>
      <c r="G22" s="23"/>
      <c r="H22" s="24">
        <v>2.5</v>
      </c>
      <c r="I22" s="24">
        <v>2.2</v>
      </c>
      <c r="J22" s="59" t="s">
        <v>63</v>
      </c>
      <c r="K22" s="26" t="s">
        <v>34</v>
      </c>
    </row>
    <row r="23" spans="1:11" ht="10.5" customHeight="1">
      <c r="A23" s="23">
        <v>13</v>
      </c>
      <c r="B23" s="107"/>
      <c r="C23" s="23">
        <v>1218783</v>
      </c>
      <c r="D23" s="108">
        <f t="shared" si="0"/>
        <v>0</v>
      </c>
      <c r="E23" s="23"/>
      <c r="F23" s="23"/>
      <c r="G23" s="23"/>
      <c r="H23" s="24"/>
      <c r="I23" s="24"/>
      <c r="J23" s="59"/>
      <c r="K23" s="26" t="s">
        <v>34</v>
      </c>
    </row>
    <row r="24" spans="1:11" ht="10.5" customHeight="1">
      <c r="A24" s="23">
        <v>14</v>
      </c>
      <c r="B24" s="111">
        <v>0.6666666666666666</v>
      </c>
      <c r="C24" s="23">
        <v>1250630</v>
      </c>
      <c r="D24" s="108">
        <f t="shared" si="0"/>
        <v>31847</v>
      </c>
      <c r="E24" s="23"/>
      <c r="F24" s="23"/>
      <c r="G24" s="23"/>
      <c r="H24" s="24">
        <v>2.5</v>
      </c>
      <c r="I24" s="24">
        <v>2.3</v>
      </c>
      <c r="J24" s="59" t="s">
        <v>128</v>
      </c>
      <c r="K24" s="26" t="s">
        <v>34</v>
      </c>
    </row>
    <row r="25" spans="1:11" ht="10.5" customHeight="1">
      <c r="A25" s="23">
        <v>15</v>
      </c>
      <c r="B25" s="111">
        <v>0.3958333333333333</v>
      </c>
      <c r="C25" s="23">
        <v>1260456</v>
      </c>
      <c r="D25" s="108">
        <f t="shared" si="0"/>
        <v>9826</v>
      </c>
      <c r="E25" s="23"/>
      <c r="F25" s="23"/>
      <c r="G25" s="23"/>
      <c r="H25" s="24">
        <v>1.7</v>
      </c>
      <c r="I25" s="24">
        <v>2</v>
      </c>
      <c r="J25" s="59" t="s">
        <v>95</v>
      </c>
      <c r="K25" s="26" t="s">
        <v>34</v>
      </c>
    </row>
    <row r="26" spans="1:11" ht="10.5" customHeight="1">
      <c r="A26" s="23">
        <v>16</v>
      </c>
      <c r="B26" s="107"/>
      <c r="C26" s="23">
        <v>1260456</v>
      </c>
      <c r="D26" s="108">
        <f t="shared" si="0"/>
        <v>0</v>
      </c>
      <c r="E26" s="23"/>
      <c r="F26" s="23"/>
      <c r="G26" s="23"/>
      <c r="H26" s="24"/>
      <c r="I26" s="24"/>
      <c r="J26" s="59"/>
      <c r="K26" s="26" t="s">
        <v>34</v>
      </c>
    </row>
    <row r="27" spans="1:11" ht="10.5" customHeight="1">
      <c r="A27" s="23">
        <v>17</v>
      </c>
      <c r="B27" s="107">
        <v>8</v>
      </c>
      <c r="C27" s="23">
        <v>1287880</v>
      </c>
      <c r="D27" s="108">
        <f t="shared" si="0"/>
        <v>27424</v>
      </c>
      <c r="E27" s="23"/>
      <c r="F27" s="23"/>
      <c r="G27" s="23"/>
      <c r="H27" s="24">
        <v>1</v>
      </c>
      <c r="I27" s="24">
        <v>1</v>
      </c>
      <c r="J27" s="59" t="s">
        <v>160</v>
      </c>
      <c r="K27" s="26" t="s">
        <v>34</v>
      </c>
    </row>
    <row r="28" spans="1:11" ht="10.5" customHeight="1">
      <c r="A28" s="23">
        <v>18</v>
      </c>
      <c r="B28" s="111">
        <v>0.7083333333333334</v>
      </c>
      <c r="C28" s="23">
        <v>1306100</v>
      </c>
      <c r="D28" s="108">
        <f t="shared" si="0"/>
        <v>18220</v>
      </c>
      <c r="E28" s="23"/>
      <c r="F28" s="23"/>
      <c r="G28" s="23"/>
      <c r="H28" s="24">
        <v>1.5</v>
      </c>
      <c r="I28" s="24">
        <v>1.1</v>
      </c>
      <c r="J28" s="59" t="s">
        <v>133</v>
      </c>
      <c r="K28" s="26" t="s">
        <v>34</v>
      </c>
    </row>
    <row r="29" spans="1:11" ht="10.5" customHeight="1">
      <c r="A29" s="23">
        <v>19</v>
      </c>
      <c r="B29" s="107"/>
      <c r="C29" s="23">
        <v>1306100</v>
      </c>
      <c r="D29" s="108">
        <f t="shared" si="0"/>
        <v>0</v>
      </c>
      <c r="E29" s="23"/>
      <c r="F29" s="23"/>
      <c r="G29" s="23"/>
      <c r="H29" s="24"/>
      <c r="I29" s="24"/>
      <c r="J29" s="59"/>
      <c r="K29" s="26" t="s">
        <v>34</v>
      </c>
    </row>
    <row r="30" spans="1:11" ht="10.5" customHeight="1">
      <c r="A30" s="23">
        <v>20</v>
      </c>
      <c r="B30" s="111">
        <v>0.4791666666666667</v>
      </c>
      <c r="C30" s="23">
        <v>1330234</v>
      </c>
      <c r="D30" s="108">
        <f t="shared" si="0"/>
        <v>24134</v>
      </c>
      <c r="E30" s="23"/>
      <c r="F30" s="23"/>
      <c r="G30" s="23"/>
      <c r="H30" s="24">
        <v>1</v>
      </c>
      <c r="I30" s="24">
        <v>1</v>
      </c>
      <c r="J30" s="59" t="s">
        <v>119</v>
      </c>
      <c r="K30" s="26" t="s">
        <v>34</v>
      </c>
    </row>
    <row r="31" spans="1:11" ht="10.5" customHeight="1">
      <c r="A31" s="23">
        <v>21</v>
      </c>
      <c r="B31" s="107"/>
      <c r="C31" s="23">
        <v>1330234</v>
      </c>
      <c r="D31" s="108">
        <f t="shared" si="0"/>
        <v>0</v>
      </c>
      <c r="E31" s="23"/>
      <c r="F31" s="23"/>
      <c r="G31" s="23"/>
      <c r="H31" s="24"/>
      <c r="I31" s="24"/>
      <c r="J31" s="59"/>
      <c r="K31" s="26" t="s">
        <v>34</v>
      </c>
    </row>
    <row r="32" spans="1:11" ht="12.75">
      <c r="A32" s="23">
        <v>22</v>
      </c>
      <c r="B32" s="107"/>
      <c r="C32" s="23">
        <v>1330234</v>
      </c>
      <c r="D32" s="108">
        <f t="shared" si="0"/>
        <v>0</v>
      </c>
      <c r="E32" s="23"/>
      <c r="F32" s="23"/>
      <c r="G32" s="23"/>
      <c r="H32" s="24"/>
      <c r="I32" s="24"/>
      <c r="J32" s="59"/>
      <c r="K32" s="26" t="s">
        <v>34</v>
      </c>
    </row>
    <row r="33" spans="1:11" ht="10.5" customHeight="1">
      <c r="A33" s="23">
        <v>23</v>
      </c>
      <c r="B33" s="107">
        <v>9</v>
      </c>
      <c r="C33" s="23">
        <v>1371669</v>
      </c>
      <c r="D33" s="108">
        <f t="shared" si="0"/>
        <v>41435</v>
      </c>
      <c r="E33" s="23"/>
      <c r="F33" s="23"/>
      <c r="G33" s="23"/>
      <c r="H33" s="24">
        <v>2</v>
      </c>
      <c r="I33" s="24">
        <v>1.5</v>
      </c>
      <c r="J33" s="59" t="s">
        <v>121</v>
      </c>
      <c r="K33" s="26" t="s">
        <v>34</v>
      </c>
    </row>
    <row r="34" spans="1:11" ht="10.5" customHeight="1">
      <c r="A34" s="23">
        <v>24</v>
      </c>
      <c r="B34" s="111">
        <v>0.3125</v>
      </c>
      <c r="C34" s="23">
        <v>1383664</v>
      </c>
      <c r="D34" s="108">
        <f t="shared" si="0"/>
        <v>11995</v>
      </c>
      <c r="E34" s="23"/>
      <c r="F34" s="23"/>
      <c r="G34" s="23"/>
      <c r="H34" s="24">
        <v>2</v>
      </c>
      <c r="I34" s="24">
        <v>1.6</v>
      </c>
      <c r="J34" s="59" t="s">
        <v>96</v>
      </c>
      <c r="K34" s="26" t="s">
        <v>34</v>
      </c>
    </row>
    <row r="35" spans="1:11" ht="10.5" customHeight="1">
      <c r="A35" s="23">
        <v>25</v>
      </c>
      <c r="B35" s="107"/>
      <c r="C35" s="23">
        <v>1383664</v>
      </c>
      <c r="D35" s="108">
        <f t="shared" si="0"/>
        <v>0</v>
      </c>
      <c r="E35" s="23"/>
      <c r="F35" s="23"/>
      <c r="G35" s="23"/>
      <c r="H35" s="24"/>
      <c r="I35" s="24"/>
      <c r="J35" s="59"/>
      <c r="K35" s="26" t="s">
        <v>34</v>
      </c>
    </row>
    <row r="36" spans="1:11" ht="10.5" customHeight="1">
      <c r="A36" s="23">
        <v>26</v>
      </c>
      <c r="B36" s="107">
        <v>12</v>
      </c>
      <c r="C36" s="23">
        <v>1415108</v>
      </c>
      <c r="D36" s="108">
        <f t="shared" si="0"/>
        <v>31444</v>
      </c>
      <c r="E36" s="23"/>
      <c r="F36" s="23"/>
      <c r="G36" s="23"/>
      <c r="H36" s="24">
        <v>1.9</v>
      </c>
      <c r="I36" s="24">
        <v>1.8</v>
      </c>
      <c r="J36" s="59" t="s">
        <v>64</v>
      </c>
      <c r="K36" s="26" t="s">
        <v>34</v>
      </c>
    </row>
    <row r="37" spans="1:11" ht="10.5" customHeight="1">
      <c r="A37" s="23">
        <v>27</v>
      </c>
      <c r="B37" s="107"/>
      <c r="C37" s="23">
        <v>1415108</v>
      </c>
      <c r="D37" s="108">
        <f t="shared" si="0"/>
        <v>0</v>
      </c>
      <c r="E37" s="23"/>
      <c r="F37" s="23"/>
      <c r="G37" s="23"/>
      <c r="H37" s="24"/>
      <c r="I37" s="24"/>
      <c r="J37" s="59"/>
      <c r="K37" s="26" t="s">
        <v>34</v>
      </c>
    </row>
    <row r="38" spans="1:11" ht="10.5" customHeight="1">
      <c r="A38" s="23">
        <v>28</v>
      </c>
      <c r="B38" s="111">
        <v>0.7083333333333334</v>
      </c>
      <c r="C38" s="23">
        <v>1448403</v>
      </c>
      <c r="D38" s="108">
        <f t="shared" si="0"/>
        <v>33295</v>
      </c>
      <c r="E38" s="23"/>
      <c r="F38" s="23"/>
      <c r="G38" s="23"/>
      <c r="H38" s="24">
        <v>1</v>
      </c>
      <c r="I38" s="24">
        <v>1</v>
      </c>
      <c r="J38" s="59" t="s">
        <v>161</v>
      </c>
      <c r="K38" s="26" t="s">
        <v>34</v>
      </c>
    </row>
    <row r="39" spans="1:11" ht="10.5" customHeight="1">
      <c r="A39" s="23">
        <v>29</v>
      </c>
      <c r="B39" s="107"/>
      <c r="C39" s="23">
        <v>1448403</v>
      </c>
      <c r="D39" s="108">
        <f t="shared" si="0"/>
        <v>0</v>
      </c>
      <c r="E39" s="23"/>
      <c r="F39" s="23"/>
      <c r="G39" s="23"/>
      <c r="H39" s="24"/>
      <c r="I39" s="24"/>
      <c r="J39" s="59"/>
      <c r="K39" s="26" t="s">
        <v>34</v>
      </c>
    </row>
    <row r="40" spans="1:11" ht="10.5" customHeight="1">
      <c r="A40" s="23">
        <v>30</v>
      </c>
      <c r="B40" s="107">
        <v>12</v>
      </c>
      <c r="C40" s="23">
        <v>1474272</v>
      </c>
      <c r="D40" s="108">
        <f t="shared" si="0"/>
        <v>25869</v>
      </c>
      <c r="E40" s="23"/>
      <c r="F40" s="23"/>
      <c r="G40" s="23"/>
      <c r="H40" s="24">
        <v>2.2</v>
      </c>
      <c r="I40" s="24">
        <v>2</v>
      </c>
      <c r="J40" s="59" t="s">
        <v>97</v>
      </c>
      <c r="K40" s="26" t="s">
        <v>34</v>
      </c>
    </row>
    <row r="41" spans="1:11" ht="10.5" customHeight="1">
      <c r="A41" s="23">
        <v>31</v>
      </c>
      <c r="B41" s="107"/>
      <c r="C41" s="23"/>
      <c r="D41" s="108"/>
      <c r="E41" s="23"/>
      <c r="F41" s="23"/>
      <c r="G41" s="23"/>
      <c r="H41" s="24"/>
      <c r="I41" s="24"/>
      <c r="J41" s="59"/>
      <c r="K41" s="26" t="s">
        <v>34</v>
      </c>
    </row>
    <row r="42" spans="1:11" ht="10.5" customHeight="1">
      <c r="A42" s="23" t="s">
        <v>35</v>
      </c>
      <c r="B42" s="107"/>
      <c r="C42" s="23"/>
      <c r="D42" s="108">
        <f>SUM(D40,D38,D36,D34,D32,D30,D28,D26,D24,D22,D20,D18,D16,D14,D12)</f>
        <v>250587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107"/>
      <c r="C43" s="23"/>
      <c r="D43" s="108">
        <f>AVERAGE(D11:D41)</f>
        <v>15058.633333333333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107"/>
      <c r="C44" s="23"/>
      <c r="D44" s="108">
        <v>25722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107"/>
      <c r="C45" s="23"/>
      <c r="D45" s="108">
        <v>7767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09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E4:K4"/>
    <mergeCell ref="E5:G5"/>
    <mergeCell ref="H5:K5"/>
    <mergeCell ref="E6:G6"/>
    <mergeCell ref="H6:K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B1">
      <selection activeCell="E19" sqref="E19"/>
    </sheetView>
  </sheetViews>
  <sheetFormatPr defaultColWidth="9.140625" defaultRowHeight="12.75"/>
  <cols>
    <col min="1" max="1" width="6.28125" style="0" customWidth="1"/>
    <col min="2" max="2" width="13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9" width="13.8515625" style="0" customWidth="1"/>
    <col min="10" max="12" width="10.28125" style="0" customWidth="1"/>
  </cols>
  <sheetData>
    <row r="1" spans="1:12" ht="10.5" customHeight="1" thickBot="1">
      <c r="A1" s="8"/>
      <c r="B1" s="73" t="s">
        <v>0</v>
      </c>
      <c r="C1" s="73"/>
      <c r="D1" s="73"/>
      <c r="E1" s="73" t="s">
        <v>1</v>
      </c>
      <c r="F1" s="73"/>
      <c r="G1" s="74"/>
      <c r="H1" s="9"/>
      <c r="I1" s="9"/>
      <c r="J1" s="9"/>
      <c r="K1" s="76"/>
      <c r="L1" s="17"/>
    </row>
    <row r="2" spans="1:12" ht="10.5" customHeight="1">
      <c r="A2" s="40"/>
      <c r="B2" s="2" t="s">
        <v>2</v>
      </c>
      <c r="C2" s="2"/>
      <c r="E2" s="75"/>
      <c r="F2" s="75"/>
      <c r="G2" s="17"/>
      <c r="H2" s="3"/>
      <c r="I2" s="17"/>
      <c r="J2" s="17"/>
      <c r="K2" s="77"/>
      <c r="L2" s="17"/>
    </row>
    <row r="3" spans="1:12" ht="10.5" customHeight="1" thickBot="1">
      <c r="A3" s="40"/>
      <c r="C3" s="2" t="s">
        <v>3</v>
      </c>
      <c r="E3" s="3" t="s">
        <v>4</v>
      </c>
      <c r="F3" s="5"/>
      <c r="G3" s="4"/>
      <c r="H3" s="105" t="s">
        <v>148</v>
      </c>
      <c r="I3" s="7"/>
      <c r="J3" s="7"/>
      <c r="K3" s="78"/>
      <c r="L3" s="75"/>
    </row>
    <row r="4" spans="1:12" ht="10.5" customHeight="1">
      <c r="A4" s="30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84"/>
      <c r="L4" s="79"/>
    </row>
    <row r="5" spans="1:12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02"/>
      <c r="L5" s="79"/>
    </row>
    <row r="6" spans="1:12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01"/>
      <c r="L6" s="79"/>
    </row>
    <row r="7" spans="1:12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85" t="s">
        <v>138</v>
      </c>
      <c r="K7" s="69"/>
      <c r="L7" s="19"/>
    </row>
    <row r="8" spans="1:12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86" t="s">
        <v>25</v>
      </c>
      <c r="K8" s="70" t="s">
        <v>17</v>
      </c>
      <c r="L8" s="19"/>
    </row>
    <row r="9" spans="1:12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4" t="s">
        <v>33</v>
      </c>
      <c r="K9" s="92"/>
      <c r="L9" s="13"/>
    </row>
    <row r="10" spans="1:12" ht="10.5" customHeight="1">
      <c r="A10" s="23" t="s">
        <v>32</v>
      </c>
      <c r="B10" s="23"/>
      <c r="C10" s="23">
        <v>137505</v>
      </c>
      <c r="D10" s="23"/>
      <c r="E10" s="23"/>
      <c r="F10" s="23"/>
      <c r="G10" s="23"/>
      <c r="H10" s="24"/>
      <c r="I10" s="24"/>
      <c r="J10" s="87"/>
      <c r="K10" s="29"/>
      <c r="L10" s="80"/>
    </row>
    <row r="11" spans="1:12" ht="10.5" customHeight="1">
      <c r="A11" s="23">
        <v>1</v>
      </c>
      <c r="B11" s="106">
        <v>0.6354166666666666</v>
      </c>
      <c r="C11" s="23">
        <v>185518</v>
      </c>
      <c r="D11" s="23">
        <f aca="true" t="shared" si="0" ref="D11:D41">SUM(C11-C10)</f>
        <v>48013</v>
      </c>
      <c r="E11" s="23"/>
      <c r="F11" s="27"/>
      <c r="G11" s="23"/>
      <c r="H11" s="24">
        <v>1.5</v>
      </c>
      <c r="I11" s="24">
        <v>1</v>
      </c>
      <c r="J11" s="87" t="s">
        <v>149</v>
      </c>
      <c r="K11" s="29" t="s">
        <v>34</v>
      </c>
      <c r="L11" s="80"/>
    </row>
    <row r="12" spans="1:12" ht="10.5" customHeight="1">
      <c r="A12" s="23">
        <v>2</v>
      </c>
      <c r="B12" s="106">
        <v>0.7708333333333334</v>
      </c>
      <c r="C12" s="23">
        <v>201512</v>
      </c>
      <c r="D12" s="23">
        <f t="shared" si="0"/>
        <v>15994</v>
      </c>
      <c r="E12" s="23"/>
      <c r="F12" s="27"/>
      <c r="G12" s="23"/>
      <c r="H12" s="24">
        <v>3</v>
      </c>
      <c r="I12" s="24">
        <v>2.5</v>
      </c>
      <c r="J12" s="87">
        <v>39</v>
      </c>
      <c r="K12" s="29" t="s">
        <v>34</v>
      </c>
      <c r="L12" s="80"/>
    </row>
    <row r="13" spans="1:12" ht="10.5" customHeight="1">
      <c r="A13" s="23">
        <v>3</v>
      </c>
      <c r="B13" s="23"/>
      <c r="C13" s="23">
        <v>201512</v>
      </c>
      <c r="D13" s="23">
        <f t="shared" si="0"/>
        <v>0</v>
      </c>
      <c r="E13" s="23"/>
      <c r="F13" s="23"/>
      <c r="G13" s="23"/>
      <c r="H13" s="24"/>
      <c r="I13" s="24"/>
      <c r="J13" s="87"/>
      <c r="K13" s="29" t="s">
        <v>34</v>
      </c>
      <c r="L13" s="80"/>
    </row>
    <row r="14" spans="1:12" ht="10.5" customHeight="1">
      <c r="A14" s="23">
        <v>4</v>
      </c>
      <c r="B14" s="106">
        <v>0.3541666666666667</v>
      </c>
      <c r="C14" s="23">
        <v>224989</v>
      </c>
      <c r="D14" s="23">
        <f t="shared" si="0"/>
        <v>23477</v>
      </c>
      <c r="E14" s="23"/>
      <c r="F14" s="23"/>
      <c r="G14" s="23"/>
      <c r="H14" s="24">
        <v>2.5</v>
      </c>
      <c r="I14" s="24">
        <v>2.5</v>
      </c>
      <c r="J14" s="87">
        <v>26</v>
      </c>
      <c r="K14" s="29" t="s">
        <v>34</v>
      </c>
      <c r="L14" s="80"/>
    </row>
    <row r="15" spans="1:12" ht="10.5" customHeight="1">
      <c r="A15" s="23">
        <v>5</v>
      </c>
      <c r="B15" s="106">
        <v>0.7291666666666666</v>
      </c>
      <c r="C15" s="23">
        <v>249435</v>
      </c>
      <c r="D15" s="23">
        <f t="shared" si="0"/>
        <v>24446</v>
      </c>
      <c r="E15" s="23"/>
      <c r="F15" s="23"/>
      <c r="G15" s="23"/>
      <c r="H15" s="24">
        <v>3</v>
      </c>
      <c r="I15" s="24">
        <v>2.7</v>
      </c>
      <c r="J15" s="87" t="s">
        <v>150</v>
      </c>
      <c r="K15" s="29" t="s">
        <v>34</v>
      </c>
      <c r="L15" s="80"/>
    </row>
    <row r="16" spans="1:12" ht="11.25" customHeight="1">
      <c r="A16" s="23">
        <v>6</v>
      </c>
      <c r="B16" s="106">
        <v>0.5625</v>
      </c>
      <c r="C16" s="23">
        <v>263368</v>
      </c>
      <c r="D16" s="23">
        <f t="shared" si="0"/>
        <v>13933</v>
      </c>
      <c r="E16" s="23"/>
      <c r="F16" s="23"/>
      <c r="G16" s="23"/>
      <c r="H16" s="24">
        <v>3</v>
      </c>
      <c r="I16" s="24">
        <v>3</v>
      </c>
      <c r="J16" s="87">
        <v>45</v>
      </c>
      <c r="K16" s="29" t="s">
        <v>34</v>
      </c>
      <c r="L16" s="80"/>
    </row>
    <row r="17" spans="1:12" ht="10.5" customHeight="1">
      <c r="A17" s="23">
        <v>7</v>
      </c>
      <c r="B17" s="106">
        <v>0.7083333333333334</v>
      </c>
      <c r="C17" s="23">
        <v>279218</v>
      </c>
      <c r="D17" s="23">
        <f t="shared" si="0"/>
        <v>15850</v>
      </c>
      <c r="E17" s="23"/>
      <c r="F17" s="23"/>
      <c r="G17" s="23"/>
      <c r="H17" s="24">
        <v>2.5</v>
      </c>
      <c r="I17" s="24">
        <v>3</v>
      </c>
      <c r="J17" s="87">
        <v>39</v>
      </c>
      <c r="K17" s="29" t="s">
        <v>34</v>
      </c>
      <c r="L17" s="80"/>
    </row>
    <row r="18" spans="1:12" ht="10.5" customHeight="1">
      <c r="A18" s="23">
        <v>8</v>
      </c>
      <c r="B18" s="106"/>
      <c r="C18" s="23">
        <v>279218</v>
      </c>
      <c r="D18" s="23">
        <f t="shared" si="0"/>
        <v>0</v>
      </c>
      <c r="E18" s="23"/>
      <c r="F18" s="23"/>
      <c r="G18" s="23"/>
      <c r="H18" s="24"/>
      <c r="I18" s="24"/>
      <c r="J18" s="87"/>
      <c r="K18" s="29" t="s">
        <v>34</v>
      </c>
      <c r="L18" s="80"/>
    </row>
    <row r="19" spans="1:12" ht="10.5" customHeight="1">
      <c r="A19" s="23">
        <v>9</v>
      </c>
      <c r="B19" s="106">
        <v>0.6458333333333334</v>
      </c>
      <c r="C19" s="23">
        <v>305524</v>
      </c>
      <c r="D19" s="23">
        <f t="shared" si="0"/>
        <v>26306</v>
      </c>
      <c r="E19" s="23"/>
      <c r="F19" s="23"/>
      <c r="G19" s="23"/>
      <c r="H19" s="24">
        <v>2.5</v>
      </c>
      <c r="I19" s="24">
        <v>2.5</v>
      </c>
      <c r="J19" s="87">
        <v>30</v>
      </c>
      <c r="K19" s="29" t="s">
        <v>34</v>
      </c>
      <c r="L19" s="80"/>
    </row>
    <row r="20" spans="1:12" ht="10.5" customHeight="1">
      <c r="A20" s="23">
        <v>10</v>
      </c>
      <c r="B20" s="106">
        <v>0.6458333333333334</v>
      </c>
      <c r="C20" s="23">
        <v>318593</v>
      </c>
      <c r="D20" s="23">
        <f t="shared" si="0"/>
        <v>13069</v>
      </c>
      <c r="E20" s="23"/>
      <c r="F20" s="23"/>
      <c r="G20" s="23"/>
      <c r="H20" s="24">
        <v>2.2</v>
      </c>
      <c r="I20" s="24">
        <v>2</v>
      </c>
      <c r="J20" s="87">
        <v>25</v>
      </c>
      <c r="K20" s="29" t="s">
        <v>34</v>
      </c>
      <c r="L20" s="80"/>
    </row>
    <row r="21" spans="1:12" ht="10.5" customHeight="1">
      <c r="A21" s="23">
        <v>11</v>
      </c>
      <c r="B21" s="23">
        <v>8</v>
      </c>
      <c r="C21" s="23">
        <v>326924</v>
      </c>
      <c r="D21" s="23">
        <f t="shared" si="0"/>
        <v>8331</v>
      </c>
      <c r="E21" s="23"/>
      <c r="F21" s="23"/>
      <c r="G21" s="23"/>
      <c r="H21" s="24">
        <v>2</v>
      </c>
      <c r="I21" s="24">
        <v>2</v>
      </c>
      <c r="J21" s="87">
        <v>21</v>
      </c>
      <c r="K21" s="29" t="s">
        <v>34</v>
      </c>
      <c r="L21" s="80"/>
    </row>
    <row r="22" spans="1:12" ht="10.5" customHeight="1">
      <c r="A22" s="23">
        <v>12</v>
      </c>
      <c r="B22" s="106">
        <v>0.3541666666666667</v>
      </c>
      <c r="C22" s="23">
        <v>341227</v>
      </c>
      <c r="D22" s="23">
        <f t="shared" si="0"/>
        <v>14303</v>
      </c>
      <c r="E22" s="23"/>
      <c r="F22" s="23"/>
      <c r="G22" s="23"/>
      <c r="H22" s="24">
        <v>1.7</v>
      </c>
      <c r="I22" s="24">
        <v>1.6</v>
      </c>
      <c r="J22" s="87" t="s">
        <v>151</v>
      </c>
      <c r="K22" s="29" t="s">
        <v>34</v>
      </c>
      <c r="L22" s="80"/>
    </row>
    <row r="23" spans="1:12" ht="10.5" customHeight="1">
      <c r="A23" s="23">
        <v>13</v>
      </c>
      <c r="B23" s="106">
        <v>0.75</v>
      </c>
      <c r="C23" s="23">
        <v>363018</v>
      </c>
      <c r="D23" s="23">
        <f t="shared" si="0"/>
        <v>21791</v>
      </c>
      <c r="E23" s="23"/>
      <c r="F23" s="23"/>
      <c r="G23" s="23"/>
      <c r="H23" s="24">
        <v>1.8</v>
      </c>
      <c r="I23" s="24">
        <v>1.9</v>
      </c>
      <c r="J23" s="87">
        <v>45</v>
      </c>
      <c r="K23" s="29" t="s">
        <v>34</v>
      </c>
      <c r="L23" s="80"/>
    </row>
    <row r="24" spans="1:12" ht="10.5" customHeight="1">
      <c r="A24" s="23">
        <v>14</v>
      </c>
      <c r="B24" s="106">
        <v>0.4270833333333333</v>
      </c>
      <c r="C24" s="23">
        <v>372995</v>
      </c>
      <c r="D24" s="23">
        <f t="shared" si="0"/>
        <v>9977</v>
      </c>
      <c r="E24" s="23"/>
      <c r="F24" s="23"/>
      <c r="G24" s="23"/>
      <c r="H24" s="24">
        <v>2.3</v>
      </c>
      <c r="I24" s="24">
        <v>2</v>
      </c>
      <c r="J24" s="87">
        <v>42</v>
      </c>
      <c r="K24" s="29" t="s">
        <v>34</v>
      </c>
      <c r="L24" s="80"/>
    </row>
    <row r="25" spans="1:12" ht="10.5" customHeight="1">
      <c r="A25" s="23">
        <v>15</v>
      </c>
      <c r="B25" s="23"/>
      <c r="C25" s="23">
        <v>372995</v>
      </c>
      <c r="D25" s="23">
        <f t="shared" si="0"/>
        <v>0</v>
      </c>
      <c r="E25" s="23"/>
      <c r="F25" s="23"/>
      <c r="G25" s="23"/>
      <c r="H25" s="24"/>
      <c r="I25" s="24"/>
      <c r="J25" s="87"/>
      <c r="K25" s="29" t="s">
        <v>34</v>
      </c>
      <c r="L25" s="80"/>
    </row>
    <row r="26" spans="1:12" ht="10.5" customHeight="1">
      <c r="A26" s="23">
        <v>16</v>
      </c>
      <c r="B26" s="23">
        <v>10</v>
      </c>
      <c r="C26" s="23">
        <v>399722</v>
      </c>
      <c r="D26" s="23">
        <f t="shared" si="0"/>
        <v>26727</v>
      </c>
      <c r="E26" s="23"/>
      <c r="F26" s="23"/>
      <c r="G26" s="23"/>
      <c r="H26" s="24">
        <v>3.2</v>
      </c>
      <c r="I26" s="24">
        <v>3</v>
      </c>
      <c r="J26" s="87">
        <v>33</v>
      </c>
      <c r="K26" s="29" t="s">
        <v>34</v>
      </c>
      <c r="L26" s="80"/>
    </row>
    <row r="27" spans="1:12" ht="10.5" customHeight="1">
      <c r="A27" s="23">
        <v>17</v>
      </c>
      <c r="B27" s="23">
        <v>10</v>
      </c>
      <c r="C27" s="23">
        <v>403213</v>
      </c>
      <c r="D27" s="23">
        <f t="shared" si="0"/>
        <v>3491</v>
      </c>
      <c r="E27" s="23"/>
      <c r="F27" s="23"/>
      <c r="G27" s="23"/>
      <c r="H27" s="24">
        <v>3</v>
      </c>
      <c r="I27" s="24">
        <v>3</v>
      </c>
      <c r="J27" s="87">
        <v>27</v>
      </c>
      <c r="K27" s="29" t="s">
        <v>34</v>
      </c>
      <c r="L27" s="80"/>
    </row>
    <row r="28" spans="1:12" ht="10.5" customHeight="1">
      <c r="A28" s="23">
        <v>18</v>
      </c>
      <c r="B28" s="23">
        <v>8</v>
      </c>
      <c r="C28" s="23">
        <v>425367</v>
      </c>
      <c r="D28" s="23">
        <f t="shared" si="0"/>
        <v>22154</v>
      </c>
      <c r="E28" s="23"/>
      <c r="F28" s="23"/>
      <c r="G28" s="23"/>
      <c r="H28" s="24">
        <v>1.5</v>
      </c>
      <c r="I28" s="24">
        <v>2</v>
      </c>
      <c r="J28" s="87">
        <v>24</v>
      </c>
      <c r="K28" s="29" t="s">
        <v>34</v>
      </c>
      <c r="L28" s="80"/>
    </row>
    <row r="29" spans="1:12" ht="10.5" customHeight="1">
      <c r="A29" s="23">
        <v>19</v>
      </c>
      <c r="B29" s="106">
        <v>0.3958333333333333</v>
      </c>
      <c r="C29" s="23">
        <v>440671</v>
      </c>
      <c r="D29" s="23">
        <f t="shared" si="0"/>
        <v>15304</v>
      </c>
      <c r="E29" s="23"/>
      <c r="F29" s="23"/>
      <c r="G29" s="23"/>
      <c r="H29" s="24">
        <v>2.2</v>
      </c>
      <c r="I29" s="24">
        <v>2</v>
      </c>
      <c r="J29" s="87" t="s">
        <v>152</v>
      </c>
      <c r="K29" s="29" t="s">
        <v>34</v>
      </c>
      <c r="L29" s="80"/>
    </row>
    <row r="30" spans="1:12" ht="10.5" customHeight="1">
      <c r="A30" s="23">
        <v>20</v>
      </c>
      <c r="B30" s="23"/>
      <c r="C30" s="23">
        <v>440671</v>
      </c>
      <c r="D30" s="23">
        <f t="shared" si="0"/>
        <v>0</v>
      </c>
      <c r="E30" s="23"/>
      <c r="F30" s="23"/>
      <c r="G30" s="23"/>
      <c r="H30" s="24"/>
      <c r="I30" s="24"/>
      <c r="J30" s="87"/>
      <c r="K30" s="29" t="s">
        <v>34</v>
      </c>
      <c r="L30" s="80"/>
    </row>
    <row r="31" spans="1:12" ht="10.5" customHeight="1">
      <c r="A31" s="23">
        <v>21</v>
      </c>
      <c r="B31" s="23">
        <v>11</v>
      </c>
      <c r="C31" s="23">
        <v>471774</v>
      </c>
      <c r="D31" s="23">
        <f t="shared" si="0"/>
        <v>31103</v>
      </c>
      <c r="E31" s="23"/>
      <c r="F31" s="23"/>
      <c r="G31" s="23"/>
      <c r="H31" s="24">
        <v>2.7</v>
      </c>
      <c r="I31" s="24">
        <v>2.5</v>
      </c>
      <c r="J31" s="87">
        <v>43</v>
      </c>
      <c r="K31" s="29" t="s">
        <v>34</v>
      </c>
      <c r="L31" s="80"/>
    </row>
    <row r="32" spans="1:12" ht="12.75">
      <c r="A32" s="23">
        <v>22</v>
      </c>
      <c r="B32" s="23"/>
      <c r="C32" s="23">
        <v>471774</v>
      </c>
      <c r="D32" s="23">
        <f t="shared" si="0"/>
        <v>0</v>
      </c>
      <c r="E32" s="23"/>
      <c r="F32" s="23"/>
      <c r="G32" s="23"/>
      <c r="H32" s="24"/>
      <c r="I32" s="24"/>
      <c r="J32" s="87"/>
      <c r="K32" s="29" t="s">
        <v>34</v>
      </c>
      <c r="L32" s="80"/>
    </row>
    <row r="33" spans="1:12" ht="10.5" customHeight="1">
      <c r="A33" s="23">
        <v>23</v>
      </c>
      <c r="B33" s="106">
        <v>0.5416666666666666</v>
      </c>
      <c r="C33" s="23">
        <v>501214</v>
      </c>
      <c r="D33" s="23">
        <f t="shared" si="0"/>
        <v>29440</v>
      </c>
      <c r="E33" s="23"/>
      <c r="F33" s="23"/>
      <c r="G33" s="23"/>
      <c r="H33" s="24">
        <v>2.3</v>
      </c>
      <c r="I33" s="24">
        <v>2</v>
      </c>
      <c r="J33" s="87">
        <v>33</v>
      </c>
      <c r="K33" s="29" t="s">
        <v>34</v>
      </c>
      <c r="L33" s="80"/>
    </row>
    <row r="34" spans="1:12" ht="10.5" customHeight="1">
      <c r="A34" s="23">
        <v>24</v>
      </c>
      <c r="B34" s="23"/>
      <c r="C34" s="23">
        <v>501214</v>
      </c>
      <c r="D34" s="23">
        <f t="shared" si="0"/>
        <v>0</v>
      </c>
      <c r="E34" s="23"/>
      <c r="F34" s="23"/>
      <c r="G34" s="23"/>
      <c r="H34" s="24"/>
      <c r="I34" s="24"/>
      <c r="J34" s="87"/>
      <c r="K34" s="29" t="s">
        <v>34</v>
      </c>
      <c r="L34" s="80"/>
    </row>
    <row r="35" spans="1:12" ht="10.5" customHeight="1">
      <c r="A35" s="23">
        <v>25</v>
      </c>
      <c r="B35" s="106">
        <v>0.5208333333333334</v>
      </c>
      <c r="C35" s="23">
        <v>530653</v>
      </c>
      <c r="D35" s="23">
        <f t="shared" si="0"/>
        <v>29439</v>
      </c>
      <c r="E35" s="23"/>
      <c r="F35" s="23"/>
      <c r="G35" s="23"/>
      <c r="H35" s="24">
        <v>2.5</v>
      </c>
      <c r="I35" s="24">
        <v>2</v>
      </c>
      <c r="J35" s="87">
        <v>24</v>
      </c>
      <c r="K35" s="29" t="s">
        <v>34</v>
      </c>
      <c r="L35" s="80"/>
    </row>
    <row r="36" spans="1:12" ht="10.5" customHeight="1">
      <c r="A36" s="23">
        <v>26</v>
      </c>
      <c r="B36" s="106">
        <v>0.7083333333333334</v>
      </c>
      <c r="C36" s="23">
        <v>549594</v>
      </c>
      <c r="D36" s="23">
        <f t="shared" si="0"/>
        <v>18941</v>
      </c>
      <c r="E36" s="23"/>
      <c r="F36" s="23"/>
      <c r="G36" s="23"/>
      <c r="H36" s="24">
        <v>2</v>
      </c>
      <c r="I36" s="24">
        <v>2</v>
      </c>
      <c r="J36" s="87">
        <v>18</v>
      </c>
      <c r="K36" s="29" t="s">
        <v>34</v>
      </c>
      <c r="L36" s="80"/>
    </row>
    <row r="37" spans="1:12" ht="10.5" customHeight="1">
      <c r="A37" s="23">
        <v>27</v>
      </c>
      <c r="B37" s="106">
        <v>0.7708333333333334</v>
      </c>
      <c r="C37" s="23">
        <v>566708</v>
      </c>
      <c r="D37" s="23">
        <f t="shared" si="0"/>
        <v>17114</v>
      </c>
      <c r="E37" s="23"/>
      <c r="F37" s="23"/>
      <c r="G37" s="23"/>
      <c r="H37" s="24">
        <v>1.7</v>
      </c>
      <c r="I37" s="24">
        <v>1.5</v>
      </c>
      <c r="J37" s="87">
        <v>14</v>
      </c>
      <c r="K37" s="29" t="s">
        <v>34</v>
      </c>
      <c r="L37" s="80"/>
    </row>
    <row r="38" spans="1:12" ht="10.5" customHeight="1">
      <c r="A38" s="23">
        <v>28</v>
      </c>
      <c r="B38" s="106">
        <v>0.5208333333333334</v>
      </c>
      <c r="C38" s="23">
        <v>577290</v>
      </c>
      <c r="D38" s="23">
        <f t="shared" si="0"/>
        <v>10582</v>
      </c>
      <c r="E38" s="23"/>
      <c r="F38" s="23"/>
      <c r="G38" s="23"/>
      <c r="H38" s="24">
        <v>3</v>
      </c>
      <c r="I38" s="24">
        <v>1.8</v>
      </c>
      <c r="J38" s="87">
        <v>10</v>
      </c>
      <c r="K38" s="29" t="s">
        <v>34</v>
      </c>
      <c r="L38" s="80"/>
    </row>
    <row r="39" spans="1:12" ht="10.5" customHeight="1">
      <c r="A39" s="23">
        <v>29</v>
      </c>
      <c r="B39" s="23">
        <v>8</v>
      </c>
      <c r="C39" s="23">
        <v>589417</v>
      </c>
      <c r="D39" s="23">
        <f t="shared" si="0"/>
        <v>12127</v>
      </c>
      <c r="E39" s="23"/>
      <c r="F39" s="23"/>
      <c r="G39" s="23"/>
      <c r="H39" s="24">
        <v>1.2</v>
      </c>
      <c r="I39" s="24">
        <v>2</v>
      </c>
      <c r="J39" s="87" t="s">
        <v>153</v>
      </c>
      <c r="K39" s="29" t="s">
        <v>34</v>
      </c>
      <c r="L39" s="80"/>
    </row>
    <row r="40" spans="1:12" ht="10.5" customHeight="1">
      <c r="A40" s="23">
        <v>30</v>
      </c>
      <c r="B40" s="106">
        <v>0.75</v>
      </c>
      <c r="C40" s="23">
        <v>610495</v>
      </c>
      <c r="D40" s="23">
        <f t="shared" si="0"/>
        <v>21078</v>
      </c>
      <c r="E40" s="23"/>
      <c r="F40" s="23"/>
      <c r="G40" s="23"/>
      <c r="H40" s="24">
        <v>1.7</v>
      </c>
      <c r="I40" s="24">
        <v>1.5</v>
      </c>
      <c r="J40" s="87">
        <v>47</v>
      </c>
      <c r="K40" s="29" t="s">
        <v>34</v>
      </c>
      <c r="L40" s="80"/>
    </row>
    <row r="41" spans="1:12" ht="10.5" customHeight="1">
      <c r="A41" s="23">
        <v>31</v>
      </c>
      <c r="B41" s="23"/>
      <c r="C41" s="23">
        <v>610495</v>
      </c>
      <c r="D41" s="23">
        <f t="shared" si="0"/>
        <v>0</v>
      </c>
      <c r="E41" s="23"/>
      <c r="F41" s="23"/>
      <c r="G41" s="23"/>
      <c r="H41" s="24"/>
      <c r="I41" s="24"/>
      <c r="J41" s="87"/>
      <c r="K41" s="29" t="s">
        <v>34</v>
      </c>
      <c r="L41" s="80"/>
    </row>
    <row r="42" spans="1:12" ht="10.5" customHeight="1">
      <c r="A42" s="23" t="s">
        <v>35</v>
      </c>
      <c r="B42" s="23"/>
      <c r="C42" s="23"/>
      <c r="D42" s="23">
        <f>SUM(D41,D39,D37,D35,D33,D31,D29,D27,D25,D23,D21,D19,D17,D15,D13,D11)</f>
        <v>282755</v>
      </c>
      <c r="E42" s="23"/>
      <c r="F42" s="23"/>
      <c r="G42" s="23"/>
      <c r="H42" s="28"/>
      <c r="I42" s="24"/>
      <c r="J42" s="88"/>
      <c r="K42" s="29"/>
      <c r="L42" s="81"/>
    </row>
    <row r="43" spans="1:12" ht="10.5" customHeight="1">
      <c r="A43" s="23" t="s">
        <v>36</v>
      </c>
      <c r="B43" s="23"/>
      <c r="C43" s="23"/>
      <c r="D43" s="104">
        <f>AVERAGE(D11:D42)</f>
        <v>23617.03125</v>
      </c>
      <c r="E43" s="23"/>
      <c r="F43" s="23"/>
      <c r="G43" s="23"/>
      <c r="H43" s="28"/>
      <c r="I43" s="24"/>
      <c r="J43" s="88"/>
      <c r="K43" s="29"/>
      <c r="L43" s="81"/>
    </row>
    <row r="44" spans="1:12" ht="10.5" customHeight="1">
      <c r="A44" s="23" t="s">
        <v>37</v>
      </c>
      <c r="B44" s="23"/>
      <c r="C44" s="23"/>
      <c r="D44" s="104">
        <v>24446</v>
      </c>
      <c r="E44" s="23"/>
      <c r="F44" s="23"/>
      <c r="G44" s="23"/>
      <c r="H44" s="28"/>
      <c r="I44" s="24"/>
      <c r="J44" s="88"/>
      <c r="K44" s="29"/>
      <c r="L44" s="81"/>
    </row>
    <row r="45" spans="1:12" ht="10.5" customHeight="1">
      <c r="A45" s="23" t="s">
        <v>38</v>
      </c>
      <c r="B45" s="23"/>
      <c r="C45" s="23"/>
      <c r="D45" s="104">
        <v>8331</v>
      </c>
      <c r="E45" s="23"/>
      <c r="F45" s="23"/>
      <c r="G45" s="23"/>
      <c r="H45" s="28"/>
      <c r="I45" s="24"/>
      <c r="J45" s="88"/>
      <c r="K45" s="29"/>
      <c r="L45" s="81"/>
    </row>
    <row r="46" spans="1:12" ht="10.5" customHeight="1">
      <c r="A46" s="30"/>
      <c r="B46" s="1"/>
      <c r="C46" s="1"/>
      <c r="D46" s="1"/>
      <c r="E46" s="1"/>
      <c r="F46" s="96"/>
      <c r="G46" s="1"/>
      <c r="H46" s="1"/>
      <c r="I46" s="1"/>
      <c r="J46" s="89"/>
      <c r="K46" s="29"/>
      <c r="L46" s="17"/>
    </row>
    <row r="47" spans="1:12" ht="10.5" customHeight="1">
      <c r="A47" s="32" t="s">
        <v>39</v>
      </c>
      <c r="B47" s="33"/>
      <c r="C47" s="33"/>
      <c r="D47" s="33"/>
      <c r="E47" s="33"/>
      <c r="F47" s="97"/>
      <c r="G47" s="33"/>
      <c r="H47" s="125" t="s">
        <v>145</v>
      </c>
      <c r="I47" s="125"/>
      <c r="J47" s="125"/>
      <c r="K47" s="90"/>
      <c r="L47" s="82"/>
    </row>
    <row r="48" spans="1:12" ht="10.5" customHeight="1">
      <c r="A48" s="35" t="s">
        <v>41</v>
      </c>
      <c r="B48" s="36"/>
      <c r="C48" s="36"/>
      <c r="D48" s="36"/>
      <c r="E48" s="36"/>
      <c r="F48" s="98"/>
      <c r="G48" s="36"/>
      <c r="H48" s="33"/>
      <c r="I48" s="33"/>
      <c r="J48" s="9"/>
      <c r="K48" s="77"/>
      <c r="L48" s="17"/>
    </row>
    <row r="49" spans="1:12" ht="10.5" customHeight="1">
      <c r="A49" s="40"/>
      <c r="B49" s="17"/>
      <c r="C49" s="17"/>
      <c r="D49" s="17"/>
      <c r="E49" s="17"/>
      <c r="F49" s="99"/>
      <c r="G49" s="1"/>
      <c r="H49" s="17" t="s">
        <v>42</v>
      </c>
      <c r="I49" s="17"/>
      <c r="J49" s="17"/>
      <c r="K49" s="77"/>
      <c r="L49" s="17"/>
    </row>
    <row r="50" spans="1:12" ht="12" customHeight="1" thickBot="1">
      <c r="A50" s="45"/>
      <c r="B50" s="4"/>
      <c r="C50" s="4"/>
      <c r="D50" s="17"/>
      <c r="E50" s="17"/>
      <c r="F50" s="99"/>
      <c r="G50" s="1"/>
      <c r="H50" s="71" t="s">
        <v>43</v>
      </c>
      <c r="I50" s="4"/>
      <c r="J50" s="4"/>
      <c r="K50" s="77"/>
      <c r="L50" s="17"/>
    </row>
    <row r="51" spans="1:12" ht="10.5" customHeight="1">
      <c r="A51" s="40" t="s">
        <v>44</v>
      </c>
      <c r="B51" s="17"/>
      <c r="C51" s="17"/>
      <c r="D51" s="17"/>
      <c r="E51" s="17"/>
      <c r="F51" s="99"/>
      <c r="G51" s="17"/>
      <c r="H51" s="17"/>
      <c r="I51" s="17"/>
      <c r="J51" s="17"/>
      <c r="K51" s="77"/>
      <c r="L51" s="17"/>
    </row>
    <row r="52" spans="1:12" ht="10.5" customHeight="1">
      <c r="A52" s="40"/>
      <c r="B52" s="17"/>
      <c r="C52" s="17"/>
      <c r="D52" s="17"/>
      <c r="E52" s="17"/>
      <c r="F52" s="99"/>
      <c r="G52" s="17" t="s">
        <v>45</v>
      </c>
      <c r="H52" s="17" t="s">
        <v>147</v>
      </c>
      <c r="I52" s="17"/>
      <c r="J52" s="17"/>
      <c r="K52" s="77"/>
      <c r="L52" s="83"/>
    </row>
    <row r="53" spans="1:12" ht="12" customHeight="1" thickBot="1">
      <c r="A53" s="49">
        <v>8552</v>
      </c>
      <c r="B53" s="50"/>
      <c r="C53" s="50"/>
      <c r="D53" s="1"/>
      <c r="E53" s="1"/>
      <c r="F53" s="99"/>
      <c r="G53" s="17" t="s">
        <v>47</v>
      </c>
      <c r="H53" s="4" t="s">
        <v>146</v>
      </c>
      <c r="I53" s="4"/>
      <c r="J53" s="4"/>
      <c r="K53" s="93"/>
      <c r="L53" s="17"/>
    </row>
    <row r="54" spans="1:12" ht="10.5" customHeight="1">
      <c r="A54" s="40" t="s">
        <v>49</v>
      </c>
      <c r="B54" s="17"/>
      <c r="C54" s="36"/>
      <c r="D54" s="36"/>
      <c r="E54" s="36"/>
      <c r="F54" s="99"/>
      <c r="G54" s="17"/>
      <c r="H54" s="94"/>
      <c r="I54" s="94"/>
      <c r="J54" s="94"/>
      <c r="K54" s="95"/>
      <c r="L54" s="17"/>
    </row>
    <row r="55" spans="1:12" ht="10.5" customHeight="1">
      <c r="A55" s="40"/>
      <c r="B55" s="1"/>
      <c r="C55" s="1"/>
      <c r="D55" s="17"/>
      <c r="E55" s="17"/>
      <c r="F55" s="99"/>
      <c r="G55" s="17"/>
      <c r="H55" s="17" t="s">
        <v>139</v>
      </c>
      <c r="I55" s="17"/>
      <c r="J55" s="17"/>
      <c r="K55" s="77"/>
      <c r="L55" s="17"/>
    </row>
    <row r="56" spans="1:12" ht="10.5" customHeight="1">
      <c r="A56" s="40" t="s">
        <v>51</v>
      </c>
      <c r="B56" s="1"/>
      <c r="C56" s="17"/>
      <c r="D56" s="17"/>
      <c r="E56" s="17"/>
      <c r="F56" s="99"/>
      <c r="G56" s="5"/>
      <c r="H56" s="17" t="s">
        <v>140</v>
      </c>
      <c r="I56" s="17"/>
      <c r="J56" s="17"/>
      <c r="K56" s="77"/>
      <c r="L56" s="17"/>
    </row>
    <row r="57" spans="1:12" ht="10.5" customHeight="1">
      <c r="A57" s="52" t="s">
        <v>53</v>
      </c>
      <c r="B57" s="5"/>
      <c r="C57" s="5"/>
      <c r="D57" s="5"/>
      <c r="E57" s="5"/>
      <c r="F57" s="100"/>
      <c r="G57" s="5"/>
      <c r="H57" s="5"/>
      <c r="I57" s="5"/>
      <c r="J57" s="5"/>
      <c r="K57" s="91"/>
      <c r="L57" s="17"/>
    </row>
    <row r="58" spans="1:12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  <c r="L58" s="56"/>
    </row>
    <row r="59" ht="10.5" customHeight="1">
      <c r="A59" s="57"/>
    </row>
    <row r="60" ht="10.5" customHeight="1">
      <c r="A60" s="57"/>
    </row>
  </sheetData>
  <sheetProtection/>
  <mergeCells count="6">
    <mergeCell ref="H47:J47"/>
    <mergeCell ref="H5:J5"/>
    <mergeCell ref="E4:J4"/>
    <mergeCell ref="H6:J6"/>
    <mergeCell ref="E5:G5"/>
    <mergeCell ref="E6:G6"/>
  </mergeCells>
  <printOptions horizontalCentered="1" verticalCentered="1"/>
  <pageMargins left="0.25" right="0.29" top="0.17" bottom="0.2" header="0" footer="0"/>
  <pageSetup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8">
      <selection activeCell="I41" sqref="I4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54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23"/>
      <c r="C10" s="12"/>
      <c r="D10" s="23"/>
      <c r="E10" s="23"/>
      <c r="F10" s="23"/>
      <c r="G10" s="23"/>
      <c r="H10" s="24"/>
      <c r="I10" s="24"/>
      <c r="J10" s="25"/>
      <c r="K10" s="26" t="s">
        <v>33</v>
      </c>
    </row>
    <row r="11" spans="1:11" ht="10.5" customHeight="1">
      <c r="A11" s="23">
        <v>1</v>
      </c>
      <c r="B11" s="58">
        <v>0.375</v>
      </c>
      <c r="C11" s="12"/>
      <c r="D11" s="23">
        <f aca="true" t="shared" si="0" ref="D11:D45">SUM(C11-C10)</f>
        <v>0</v>
      </c>
      <c r="E11" s="23"/>
      <c r="F11" s="27"/>
      <c r="G11" s="23"/>
      <c r="H11" s="24">
        <v>1</v>
      </c>
      <c r="I11" s="24"/>
      <c r="J11" s="59" t="s">
        <v>55</v>
      </c>
      <c r="K11" s="26" t="s">
        <v>34</v>
      </c>
    </row>
    <row r="12" spans="1:11" ht="10.5" customHeight="1">
      <c r="A12" s="23">
        <v>2</v>
      </c>
      <c r="B12" s="58">
        <v>0.375</v>
      </c>
      <c r="C12" s="12"/>
      <c r="D12" s="23">
        <f t="shared" si="0"/>
        <v>0</v>
      </c>
      <c r="E12" s="23"/>
      <c r="F12" s="27"/>
      <c r="G12" s="23"/>
      <c r="H12" s="24">
        <v>1</v>
      </c>
      <c r="I12" s="24"/>
      <c r="J12" s="60">
        <v>43</v>
      </c>
      <c r="K12" s="26" t="s">
        <v>34</v>
      </c>
    </row>
    <row r="13" spans="1:11" ht="10.5" customHeight="1">
      <c r="A13" s="23">
        <v>3</v>
      </c>
      <c r="B13" s="58">
        <v>0.3958333333333333</v>
      </c>
      <c r="C13" s="12"/>
      <c r="D13" s="23">
        <f t="shared" si="0"/>
        <v>0</v>
      </c>
      <c r="E13" s="23"/>
      <c r="F13" s="23"/>
      <c r="G13" s="23"/>
      <c r="H13" s="24">
        <v>1</v>
      </c>
      <c r="I13" s="24"/>
      <c r="J13" s="60">
        <v>34</v>
      </c>
      <c r="K13" s="26" t="s">
        <v>34</v>
      </c>
    </row>
    <row r="14" spans="1:11" ht="10.5" customHeight="1">
      <c r="A14" s="23">
        <v>4</v>
      </c>
      <c r="B14" s="58">
        <v>0.3541666666666667</v>
      </c>
      <c r="C14" s="12"/>
      <c r="D14" s="23">
        <f t="shared" si="0"/>
        <v>0</v>
      </c>
      <c r="E14" s="23"/>
      <c r="F14" s="23"/>
      <c r="G14" s="23"/>
      <c r="H14" s="24">
        <v>1</v>
      </c>
      <c r="I14" s="24"/>
      <c r="J14" s="60">
        <v>25</v>
      </c>
      <c r="K14" s="26" t="s">
        <v>34</v>
      </c>
    </row>
    <row r="15" spans="1:11" ht="10.5" customHeight="1">
      <c r="A15" s="23">
        <v>5</v>
      </c>
      <c r="B15" s="58">
        <v>0.3958333333333333</v>
      </c>
      <c r="C15" s="12"/>
      <c r="D15" s="23">
        <f t="shared" si="0"/>
        <v>0</v>
      </c>
      <c r="E15" s="23"/>
      <c r="F15" s="23"/>
      <c r="G15" s="23"/>
      <c r="H15" s="24">
        <v>1.5</v>
      </c>
      <c r="I15" s="24"/>
      <c r="J15" s="59" t="s">
        <v>56</v>
      </c>
      <c r="K15" s="26" t="s">
        <v>34</v>
      </c>
    </row>
    <row r="16" spans="1:11" ht="11.25" customHeight="1">
      <c r="A16" s="23">
        <v>6</v>
      </c>
      <c r="B16" s="23"/>
      <c r="C16" s="12"/>
      <c r="D16" s="23">
        <f t="shared" si="0"/>
        <v>0</v>
      </c>
      <c r="E16" s="23"/>
      <c r="F16" s="23"/>
      <c r="G16" s="23"/>
      <c r="H16" s="24"/>
      <c r="I16" s="24"/>
      <c r="J16" s="60" t="s">
        <v>33</v>
      </c>
      <c r="K16" s="26" t="s">
        <v>34</v>
      </c>
    </row>
    <row r="17" spans="1:11" ht="10.5" customHeight="1">
      <c r="A17" s="23">
        <v>7</v>
      </c>
      <c r="B17" s="58">
        <v>0.7708333333333334</v>
      </c>
      <c r="C17" s="12"/>
      <c r="D17" s="23">
        <f t="shared" si="0"/>
        <v>0</v>
      </c>
      <c r="E17" s="23"/>
      <c r="F17" s="23"/>
      <c r="G17" s="23"/>
      <c r="H17" s="24" t="s">
        <v>33</v>
      </c>
      <c r="I17" s="24"/>
      <c r="J17" s="60">
        <v>35</v>
      </c>
      <c r="K17" s="26" t="s">
        <v>34</v>
      </c>
    </row>
    <row r="18" spans="1:11" ht="10.5" customHeight="1">
      <c r="A18" s="23">
        <v>8</v>
      </c>
      <c r="B18" s="58">
        <v>0.375</v>
      </c>
      <c r="C18" s="12"/>
      <c r="D18" s="23">
        <f t="shared" si="0"/>
        <v>0</v>
      </c>
      <c r="E18" s="23"/>
      <c r="F18" s="23"/>
      <c r="G18" s="23"/>
      <c r="H18" s="24">
        <v>0.5</v>
      </c>
      <c r="I18" s="24"/>
      <c r="J18" s="60">
        <v>29</v>
      </c>
      <c r="K18" s="26" t="s">
        <v>34</v>
      </c>
    </row>
    <row r="19" spans="1:11" ht="10.5" customHeight="1">
      <c r="A19" s="23">
        <v>9</v>
      </c>
      <c r="B19" s="58">
        <v>0.5416666666666666</v>
      </c>
      <c r="C19" s="12"/>
      <c r="D19" s="23">
        <f t="shared" si="0"/>
        <v>0</v>
      </c>
      <c r="E19" s="23"/>
      <c r="F19" s="23"/>
      <c r="G19" s="23"/>
      <c r="H19" s="24">
        <v>1</v>
      </c>
      <c r="I19" s="24"/>
      <c r="J19" s="59" t="s">
        <v>58</v>
      </c>
      <c r="K19" s="26" t="s">
        <v>34</v>
      </c>
    </row>
    <row r="20" spans="1:11" ht="10.5" customHeight="1">
      <c r="A20" s="23">
        <v>10</v>
      </c>
      <c r="B20" s="58">
        <v>0.4895833333333333</v>
      </c>
      <c r="C20" s="12"/>
      <c r="D20" s="23">
        <f t="shared" si="0"/>
        <v>0</v>
      </c>
      <c r="E20" s="23"/>
      <c r="F20" s="23"/>
      <c r="G20" s="23"/>
      <c r="H20" s="24">
        <v>1.1</v>
      </c>
      <c r="I20" s="24"/>
      <c r="J20" s="59" t="s">
        <v>57</v>
      </c>
      <c r="K20" s="26" t="s">
        <v>34</v>
      </c>
    </row>
    <row r="21" spans="1:11" ht="10.5" customHeight="1">
      <c r="A21" s="23">
        <v>11</v>
      </c>
      <c r="B21" s="58">
        <v>0.3958333333333333</v>
      </c>
      <c r="C21" s="12"/>
      <c r="D21" s="23">
        <f t="shared" si="0"/>
        <v>0</v>
      </c>
      <c r="E21" s="23"/>
      <c r="F21" s="23"/>
      <c r="G21" s="23"/>
      <c r="H21" s="24">
        <v>0.8</v>
      </c>
      <c r="I21" s="24"/>
      <c r="J21" s="60">
        <v>43</v>
      </c>
      <c r="K21" s="26" t="s">
        <v>34</v>
      </c>
    </row>
    <row r="22" spans="1:11" ht="10.5" customHeight="1">
      <c r="A22" s="23">
        <v>12</v>
      </c>
      <c r="B22" s="58">
        <v>0.375</v>
      </c>
      <c r="C22" s="12"/>
      <c r="D22" s="23">
        <f t="shared" si="0"/>
        <v>0</v>
      </c>
      <c r="E22" s="23"/>
      <c r="F22" s="23"/>
      <c r="G22" s="23"/>
      <c r="H22" s="24">
        <v>2</v>
      </c>
      <c r="I22" s="24"/>
      <c r="J22" s="60">
        <v>34</v>
      </c>
      <c r="K22" s="26" t="s">
        <v>34</v>
      </c>
    </row>
    <row r="23" spans="1:11" ht="10.5" customHeight="1">
      <c r="A23" s="23">
        <v>13</v>
      </c>
      <c r="B23" s="23"/>
      <c r="C23" s="12"/>
      <c r="D23" s="23">
        <f t="shared" si="0"/>
        <v>0</v>
      </c>
      <c r="E23" s="23"/>
      <c r="F23" s="23"/>
      <c r="G23" s="23"/>
      <c r="H23" s="24"/>
      <c r="I23" s="24"/>
      <c r="J23" s="60"/>
      <c r="K23" s="26" t="s">
        <v>34</v>
      </c>
    </row>
    <row r="24" spans="1:11" ht="10.5" customHeight="1">
      <c r="A24" s="23">
        <v>14</v>
      </c>
      <c r="B24" s="58">
        <v>0.3854166666666667</v>
      </c>
      <c r="C24" s="12"/>
      <c r="D24" s="23">
        <f t="shared" si="0"/>
        <v>0</v>
      </c>
      <c r="E24" s="23"/>
      <c r="F24" s="23"/>
      <c r="G24" s="23"/>
      <c r="H24" s="24">
        <v>2.3</v>
      </c>
      <c r="I24" s="24"/>
      <c r="J24" s="60">
        <v>16</v>
      </c>
      <c r="K24" s="26" t="s">
        <v>34</v>
      </c>
    </row>
    <row r="25" spans="1:11" ht="10.5" customHeight="1">
      <c r="A25" s="23">
        <v>15</v>
      </c>
      <c r="B25" s="58">
        <v>0.6041666666666666</v>
      </c>
      <c r="C25" s="12"/>
      <c r="D25" s="23">
        <f t="shared" si="0"/>
        <v>0</v>
      </c>
      <c r="E25" s="23"/>
      <c r="F25" s="23"/>
      <c r="G25" s="23"/>
      <c r="H25" s="24">
        <v>2</v>
      </c>
      <c r="I25" s="24"/>
      <c r="J25" s="59" t="s">
        <v>59</v>
      </c>
      <c r="K25" s="26" t="s">
        <v>34</v>
      </c>
    </row>
    <row r="26" spans="1:11" ht="10.5" customHeight="1">
      <c r="A26" s="23">
        <v>16</v>
      </c>
      <c r="B26" s="58">
        <v>0.6875</v>
      </c>
      <c r="C26" s="12"/>
      <c r="D26" s="23">
        <f t="shared" si="0"/>
        <v>0</v>
      </c>
      <c r="E26" s="23"/>
      <c r="F26" s="23"/>
      <c r="G26" s="23"/>
      <c r="H26" s="24">
        <v>2.2</v>
      </c>
      <c r="I26" s="24"/>
      <c r="J26" s="59" t="s">
        <v>60</v>
      </c>
      <c r="K26" s="26" t="s">
        <v>34</v>
      </c>
    </row>
    <row r="27" spans="1:11" ht="10.5" customHeight="1">
      <c r="A27" s="23">
        <v>17</v>
      </c>
      <c r="B27" s="58">
        <v>0.6041666666666666</v>
      </c>
      <c r="C27" s="12"/>
      <c r="D27" s="23">
        <f t="shared" si="0"/>
        <v>0</v>
      </c>
      <c r="E27" s="23"/>
      <c r="F27" s="23"/>
      <c r="G27" s="23"/>
      <c r="H27" s="24">
        <v>1.8</v>
      </c>
      <c r="I27" s="24"/>
      <c r="J27" s="59" t="s">
        <v>61</v>
      </c>
      <c r="K27" s="26" t="s">
        <v>34</v>
      </c>
    </row>
    <row r="28" spans="1:11" ht="10.5" customHeight="1">
      <c r="A28" s="23">
        <v>18</v>
      </c>
      <c r="B28" s="23"/>
      <c r="C28" s="12"/>
      <c r="D28" s="23">
        <f t="shared" si="0"/>
        <v>0</v>
      </c>
      <c r="E28" s="23"/>
      <c r="F28" s="23"/>
      <c r="G28" s="23"/>
      <c r="H28" s="24"/>
      <c r="I28" s="24"/>
      <c r="J28" s="59"/>
      <c r="K28" s="26" t="s">
        <v>34</v>
      </c>
    </row>
    <row r="29" spans="1:11" ht="10.5" customHeight="1">
      <c r="A29" s="23">
        <v>19</v>
      </c>
      <c r="B29" s="58">
        <v>0.6041666666666666</v>
      </c>
      <c r="C29" s="12"/>
      <c r="D29" s="23">
        <f t="shared" si="0"/>
        <v>0</v>
      </c>
      <c r="E29" s="23"/>
      <c r="F29" s="23"/>
      <c r="G29" s="23"/>
      <c r="H29" s="24">
        <v>2.3</v>
      </c>
      <c r="I29" s="24"/>
      <c r="J29" s="59" t="s">
        <v>62</v>
      </c>
      <c r="K29" s="26" t="s">
        <v>34</v>
      </c>
    </row>
    <row r="30" spans="1:11" ht="10.5" customHeight="1">
      <c r="A30" s="23">
        <v>20</v>
      </c>
      <c r="B30" s="58">
        <v>0.3645833333333333</v>
      </c>
      <c r="C30" s="12"/>
      <c r="D30" s="23">
        <f t="shared" si="0"/>
        <v>0</v>
      </c>
      <c r="E30" s="23"/>
      <c r="F30" s="23"/>
      <c r="G30" s="23"/>
      <c r="H30" s="24">
        <v>1.8</v>
      </c>
      <c r="I30" s="24"/>
      <c r="J30" s="59" t="s">
        <v>59</v>
      </c>
      <c r="K30" s="26" t="s">
        <v>34</v>
      </c>
    </row>
    <row r="31" spans="1:11" ht="10.5" customHeight="1">
      <c r="A31" s="23">
        <v>21</v>
      </c>
      <c r="B31" s="58">
        <v>0.5833333333333334</v>
      </c>
      <c r="C31" s="12"/>
      <c r="D31" s="23">
        <f t="shared" si="0"/>
        <v>0</v>
      </c>
      <c r="E31" s="23"/>
      <c r="F31" s="23"/>
      <c r="G31" s="23"/>
      <c r="H31" s="24">
        <v>2.1</v>
      </c>
      <c r="I31" s="24"/>
      <c r="J31" s="59" t="s">
        <v>60</v>
      </c>
      <c r="K31" s="26" t="s">
        <v>34</v>
      </c>
    </row>
    <row r="32" spans="1:11" ht="12.75">
      <c r="A32" s="23">
        <v>22</v>
      </c>
      <c r="B32" s="58">
        <v>0.3541666666666667</v>
      </c>
      <c r="C32" s="12"/>
      <c r="D32" s="23">
        <f t="shared" si="0"/>
        <v>0</v>
      </c>
      <c r="E32" s="23"/>
      <c r="F32" s="23"/>
      <c r="G32" s="23"/>
      <c r="H32" s="24">
        <v>2.3</v>
      </c>
      <c r="I32" s="24"/>
      <c r="J32" s="59" t="s">
        <v>63</v>
      </c>
      <c r="K32" s="26" t="s">
        <v>34</v>
      </c>
    </row>
    <row r="33" spans="1:11" ht="10.5" customHeight="1">
      <c r="A33" s="23">
        <v>23</v>
      </c>
      <c r="B33" s="23"/>
      <c r="C33" s="12"/>
      <c r="D33" s="23">
        <f t="shared" si="0"/>
        <v>0</v>
      </c>
      <c r="E33" s="23"/>
      <c r="F33" s="23"/>
      <c r="G33" s="23"/>
      <c r="H33" s="24"/>
      <c r="I33" s="24"/>
      <c r="J33" s="59"/>
      <c r="K33" s="26" t="s">
        <v>34</v>
      </c>
    </row>
    <row r="34" spans="1:11" ht="10.5" customHeight="1">
      <c r="A34" s="23">
        <v>24</v>
      </c>
      <c r="B34" s="58">
        <v>0.3854166666666667</v>
      </c>
      <c r="C34" s="12"/>
      <c r="D34" s="23">
        <f t="shared" si="0"/>
        <v>0</v>
      </c>
      <c r="E34" s="23"/>
      <c r="F34" s="23"/>
      <c r="G34" s="23"/>
      <c r="H34" s="24">
        <v>1.8</v>
      </c>
      <c r="I34" s="24"/>
      <c r="J34" s="59" t="s">
        <v>64</v>
      </c>
      <c r="K34" s="26" t="s">
        <v>34</v>
      </c>
    </row>
    <row r="35" spans="1:11" ht="10.5" customHeight="1">
      <c r="A35" s="23">
        <v>25</v>
      </c>
      <c r="B35" s="58">
        <v>0.3333333333333333</v>
      </c>
      <c r="C35" s="12"/>
      <c r="D35" s="23">
        <f t="shared" si="0"/>
        <v>0</v>
      </c>
      <c r="E35" s="23"/>
      <c r="F35" s="23"/>
      <c r="G35" s="23"/>
      <c r="H35" s="24">
        <v>1.9</v>
      </c>
      <c r="I35" s="24"/>
      <c r="J35" s="59" t="s">
        <v>55</v>
      </c>
      <c r="K35" s="26" t="s">
        <v>34</v>
      </c>
    </row>
    <row r="36" spans="1:11" ht="10.5" customHeight="1">
      <c r="A36" s="23">
        <v>26</v>
      </c>
      <c r="B36" s="58">
        <v>0.4375</v>
      </c>
      <c r="C36" s="12"/>
      <c r="D36" s="23">
        <f t="shared" si="0"/>
        <v>0</v>
      </c>
      <c r="E36" s="23"/>
      <c r="F36" s="23"/>
      <c r="G36" s="23"/>
      <c r="H36" s="24">
        <v>2</v>
      </c>
      <c r="I36" s="24"/>
      <c r="J36" s="59" t="s">
        <v>65</v>
      </c>
      <c r="K36" s="26" t="s">
        <v>34</v>
      </c>
    </row>
    <row r="37" spans="1:11" ht="10.5" customHeight="1">
      <c r="A37" s="23">
        <v>27</v>
      </c>
      <c r="B37" s="23"/>
      <c r="C37" s="12"/>
      <c r="D37" s="23">
        <f t="shared" si="0"/>
        <v>0</v>
      </c>
      <c r="E37" s="23"/>
      <c r="F37" s="23"/>
      <c r="G37" s="23"/>
      <c r="H37" s="24"/>
      <c r="I37" s="24"/>
      <c r="J37" s="59"/>
      <c r="K37" s="26" t="s">
        <v>34</v>
      </c>
    </row>
    <row r="38" spans="1:11" ht="10.5" customHeight="1">
      <c r="A38" s="23">
        <v>28</v>
      </c>
      <c r="B38" s="58">
        <v>0.44097222222222227</v>
      </c>
      <c r="C38" s="12" t="s">
        <v>66</v>
      </c>
      <c r="D38" s="23">
        <v>0</v>
      </c>
      <c r="E38" s="23"/>
      <c r="F38" s="23"/>
      <c r="G38" s="23"/>
      <c r="H38" s="24"/>
      <c r="I38" s="24"/>
      <c r="J38" s="59" t="s">
        <v>67</v>
      </c>
      <c r="K38" s="26" t="s">
        <v>34</v>
      </c>
    </row>
    <row r="39" spans="1:11" ht="10.5" customHeight="1">
      <c r="A39" s="23">
        <v>29</v>
      </c>
      <c r="B39" s="58">
        <v>0.75</v>
      </c>
      <c r="C39" s="12"/>
      <c r="D39" s="23">
        <v>0</v>
      </c>
      <c r="E39" s="23"/>
      <c r="F39" s="23"/>
      <c r="G39" s="23"/>
      <c r="H39" s="24">
        <v>0.3</v>
      </c>
      <c r="I39" s="24"/>
      <c r="J39" s="59" t="s">
        <v>68</v>
      </c>
      <c r="K39" s="26" t="s">
        <v>34</v>
      </c>
    </row>
    <row r="40" spans="1:11" ht="10.5" customHeight="1">
      <c r="A40" s="23">
        <v>30</v>
      </c>
      <c r="B40" s="58">
        <v>0.3333333333333333</v>
      </c>
      <c r="C40" s="12"/>
      <c r="D40" s="23">
        <f t="shared" si="0"/>
        <v>0</v>
      </c>
      <c r="E40" s="23"/>
      <c r="F40" s="23"/>
      <c r="G40" s="23"/>
      <c r="H40" s="24"/>
      <c r="I40" s="24"/>
      <c r="J40" s="59" t="s">
        <v>69</v>
      </c>
      <c r="K40" s="26" t="s">
        <v>34</v>
      </c>
    </row>
    <row r="41" spans="1:11" ht="10.5" customHeight="1">
      <c r="A41" s="23">
        <v>31</v>
      </c>
      <c r="B41" s="58">
        <v>0.6666666666666666</v>
      </c>
      <c r="C41" s="12"/>
      <c r="D41" s="23">
        <f t="shared" si="0"/>
        <v>0</v>
      </c>
      <c r="E41" s="23"/>
      <c r="F41" s="23"/>
      <c r="G41" s="23"/>
      <c r="H41" s="24"/>
      <c r="I41" s="24"/>
      <c r="J41" s="59" t="s">
        <v>70</v>
      </c>
      <c r="K41" s="26" t="s">
        <v>34</v>
      </c>
    </row>
    <row r="42" spans="1:11" ht="10.5" customHeight="1">
      <c r="A42" s="23" t="s">
        <v>35</v>
      </c>
      <c r="B42" s="23"/>
      <c r="C42" s="12"/>
      <c r="D42" s="23">
        <f t="shared" si="0"/>
        <v>0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23"/>
      <c r="C43" s="12"/>
      <c r="D43" s="23">
        <f t="shared" si="0"/>
        <v>0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23"/>
      <c r="C44" s="12"/>
      <c r="D44" s="23">
        <f t="shared" si="0"/>
        <v>0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23"/>
      <c r="C45" s="12"/>
      <c r="D45" s="23">
        <f t="shared" si="0"/>
        <v>0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H5:K5"/>
    <mergeCell ref="E4:K4"/>
    <mergeCell ref="H6:K6"/>
    <mergeCell ref="E5:G5"/>
    <mergeCell ref="E6:G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89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23"/>
      <c r="C10" s="12"/>
      <c r="D10" s="23"/>
      <c r="E10" s="23"/>
      <c r="F10" s="23"/>
      <c r="G10" s="23"/>
      <c r="H10" s="24"/>
      <c r="I10" s="24"/>
      <c r="J10" s="25"/>
      <c r="K10" s="26" t="s">
        <v>33</v>
      </c>
    </row>
    <row r="11" spans="1:11" ht="10.5" customHeight="1">
      <c r="A11" s="23">
        <v>1</v>
      </c>
      <c r="B11" s="58">
        <v>0.3541666666666667</v>
      </c>
      <c r="C11" s="12"/>
      <c r="D11" s="23">
        <f aca="true" t="shared" si="0" ref="D11:D41">SUM(C11-C10)</f>
        <v>0</v>
      </c>
      <c r="E11" s="23"/>
      <c r="F11" s="27"/>
      <c r="G11" s="23"/>
      <c r="H11" s="24">
        <v>2</v>
      </c>
      <c r="I11" s="24"/>
      <c r="J11" s="59">
        <v>31</v>
      </c>
      <c r="K11" s="26" t="s">
        <v>34</v>
      </c>
    </row>
    <row r="12" spans="1:11" ht="10.5" customHeight="1">
      <c r="A12" s="23">
        <v>2</v>
      </c>
      <c r="B12" s="58">
        <v>0.4583333333333333</v>
      </c>
      <c r="C12" s="12"/>
      <c r="D12" s="23">
        <f t="shared" si="0"/>
        <v>0</v>
      </c>
      <c r="E12" s="23"/>
      <c r="F12" s="27"/>
      <c r="G12" s="23"/>
      <c r="H12" s="24">
        <v>2</v>
      </c>
      <c r="I12" s="24"/>
      <c r="J12" s="59" t="s">
        <v>90</v>
      </c>
      <c r="K12" s="26" t="s">
        <v>34</v>
      </c>
    </row>
    <row r="13" spans="1:11" ht="10.5" customHeight="1">
      <c r="A13" s="23">
        <v>3</v>
      </c>
      <c r="B13" s="58">
        <v>0.7083333333333334</v>
      </c>
      <c r="C13" s="12"/>
      <c r="D13" s="23">
        <f t="shared" si="0"/>
        <v>0</v>
      </c>
      <c r="E13" s="23"/>
      <c r="F13" s="23"/>
      <c r="G13" s="23"/>
      <c r="H13" s="24">
        <v>1</v>
      </c>
      <c r="I13" s="24"/>
      <c r="J13" s="59">
        <v>30</v>
      </c>
      <c r="K13" s="26" t="s">
        <v>34</v>
      </c>
    </row>
    <row r="14" spans="1:11" ht="10.5" customHeight="1">
      <c r="A14" s="23">
        <v>4</v>
      </c>
      <c r="B14" s="58">
        <v>0.4375</v>
      </c>
      <c r="C14" s="12"/>
      <c r="D14" s="23">
        <f t="shared" si="0"/>
        <v>0</v>
      </c>
      <c r="E14" s="23"/>
      <c r="F14" s="23"/>
      <c r="G14" s="23"/>
      <c r="H14" s="24"/>
      <c r="I14" s="24"/>
      <c r="J14" s="59" t="s">
        <v>91</v>
      </c>
      <c r="K14" s="26" t="s">
        <v>34</v>
      </c>
    </row>
    <row r="15" spans="1:11" ht="10.5" customHeight="1">
      <c r="A15" s="23">
        <v>5</v>
      </c>
      <c r="B15" s="58">
        <v>0.6041666666666666</v>
      </c>
      <c r="C15" s="12"/>
      <c r="D15" s="23">
        <f t="shared" si="0"/>
        <v>0</v>
      </c>
      <c r="E15" s="23"/>
      <c r="F15" s="23"/>
      <c r="G15" s="23"/>
      <c r="H15" s="24">
        <v>2</v>
      </c>
      <c r="I15" s="24"/>
      <c r="J15" s="59" t="s">
        <v>67</v>
      </c>
      <c r="K15" s="26" t="s">
        <v>34</v>
      </c>
    </row>
    <row r="16" spans="1:11" ht="11.25" customHeight="1">
      <c r="A16" s="23">
        <v>6</v>
      </c>
      <c r="B16" s="58">
        <v>0.3645833333333333</v>
      </c>
      <c r="C16" s="12"/>
      <c r="D16" s="23">
        <f t="shared" si="0"/>
        <v>0</v>
      </c>
      <c r="E16" s="23"/>
      <c r="F16" s="23"/>
      <c r="G16" s="23"/>
      <c r="H16" s="24">
        <v>1.5</v>
      </c>
      <c r="I16" s="24"/>
      <c r="J16" s="59" t="s">
        <v>56</v>
      </c>
      <c r="K16" s="26" t="s">
        <v>34</v>
      </c>
    </row>
    <row r="17" spans="1:11" ht="10.5" customHeight="1">
      <c r="A17" s="23">
        <v>7</v>
      </c>
      <c r="B17" s="58">
        <v>0.5416666666666666</v>
      </c>
      <c r="C17" s="12"/>
      <c r="D17" s="23">
        <f t="shared" si="0"/>
        <v>0</v>
      </c>
      <c r="E17" s="23"/>
      <c r="F17" s="23"/>
      <c r="G17" s="23"/>
      <c r="H17" s="24">
        <v>0.3</v>
      </c>
      <c r="I17" s="24"/>
      <c r="J17" s="59" t="s">
        <v>92</v>
      </c>
      <c r="K17" s="26" t="s">
        <v>34</v>
      </c>
    </row>
    <row r="18" spans="1:11" ht="10.5" customHeight="1">
      <c r="A18" s="23">
        <v>8</v>
      </c>
      <c r="B18" s="58">
        <v>0.3333333333333333</v>
      </c>
      <c r="C18" s="12"/>
      <c r="D18" s="23">
        <f t="shared" si="0"/>
        <v>0</v>
      </c>
      <c r="E18" s="23"/>
      <c r="F18" s="23"/>
      <c r="G18" s="23"/>
      <c r="H18" s="24">
        <v>0.5</v>
      </c>
      <c r="I18" s="24"/>
      <c r="J18" s="59" t="s">
        <v>57</v>
      </c>
      <c r="K18" s="26" t="s">
        <v>34</v>
      </c>
    </row>
    <row r="19" spans="1:11" ht="10.5" customHeight="1">
      <c r="A19" s="23">
        <v>9</v>
      </c>
      <c r="B19" s="58">
        <v>0.7083333333333334</v>
      </c>
      <c r="C19" s="12"/>
      <c r="D19" s="23">
        <f t="shared" si="0"/>
        <v>0</v>
      </c>
      <c r="E19" s="23"/>
      <c r="F19" s="23"/>
      <c r="G19" s="23"/>
      <c r="H19" s="24">
        <v>1.5</v>
      </c>
      <c r="I19" s="24"/>
      <c r="J19" s="59" t="s">
        <v>93</v>
      </c>
      <c r="K19" s="26" t="s">
        <v>34</v>
      </c>
    </row>
    <row r="20" spans="1:11" ht="10.5" customHeight="1">
      <c r="A20" s="23">
        <v>10</v>
      </c>
      <c r="B20" s="58">
        <v>0.5833333333333334</v>
      </c>
      <c r="C20" s="12"/>
      <c r="D20" s="23">
        <f t="shared" si="0"/>
        <v>0</v>
      </c>
      <c r="E20" s="23"/>
      <c r="F20" s="23"/>
      <c r="G20" s="23"/>
      <c r="H20" s="24">
        <v>1</v>
      </c>
      <c r="I20" s="24"/>
      <c r="J20" s="59" t="s">
        <v>94</v>
      </c>
      <c r="K20" s="26" t="s">
        <v>34</v>
      </c>
    </row>
    <row r="21" spans="1:11" ht="10.5" customHeight="1">
      <c r="A21" s="23">
        <v>11</v>
      </c>
      <c r="B21" s="58">
        <v>0.7916666666666666</v>
      </c>
      <c r="C21" s="12"/>
      <c r="D21" s="23">
        <f t="shared" si="0"/>
        <v>0</v>
      </c>
      <c r="E21" s="23"/>
      <c r="F21" s="23"/>
      <c r="G21" s="23"/>
      <c r="H21" s="24">
        <v>1</v>
      </c>
      <c r="I21" s="24"/>
      <c r="J21" s="59" t="s">
        <v>95</v>
      </c>
      <c r="K21" s="26" t="s">
        <v>34</v>
      </c>
    </row>
    <row r="22" spans="1:11" ht="10.5" customHeight="1">
      <c r="A22" s="23">
        <v>12</v>
      </c>
      <c r="B22" s="58">
        <v>0.75</v>
      </c>
      <c r="C22" s="12"/>
      <c r="D22" s="23">
        <f t="shared" si="0"/>
        <v>0</v>
      </c>
      <c r="E22" s="23"/>
      <c r="F22" s="23"/>
      <c r="G22" s="23"/>
      <c r="H22" s="24">
        <v>2</v>
      </c>
      <c r="I22" s="24"/>
      <c r="J22" s="59" t="s">
        <v>57</v>
      </c>
      <c r="K22" s="26" t="s">
        <v>34</v>
      </c>
    </row>
    <row r="23" spans="1:11" ht="10.5" customHeight="1">
      <c r="A23" s="23">
        <v>13</v>
      </c>
      <c r="B23" s="58">
        <v>0.625</v>
      </c>
      <c r="C23" s="12"/>
      <c r="D23" s="23">
        <f t="shared" si="0"/>
        <v>0</v>
      </c>
      <c r="E23" s="23"/>
      <c r="F23" s="23"/>
      <c r="G23" s="23"/>
      <c r="H23" s="24">
        <v>2.5</v>
      </c>
      <c r="I23" s="24"/>
      <c r="J23" s="59" t="s">
        <v>65</v>
      </c>
      <c r="K23" s="26" t="s">
        <v>34</v>
      </c>
    </row>
    <row r="24" spans="1:11" ht="10.5" customHeight="1">
      <c r="A24" s="23">
        <v>14</v>
      </c>
      <c r="B24" s="23"/>
      <c r="C24" s="12"/>
      <c r="D24" s="23">
        <f t="shared" si="0"/>
        <v>0</v>
      </c>
      <c r="E24" s="23"/>
      <c r="F24" s="23"/>
      <c r="G24" s="23"/>
      <c r="H24" s="24"/>
      <c r="I24" s="24"/>
      <c r="J24" s="59"/>
      <c r="K24" s="26" t="s">
        <v>34</v>
      </c>
    </row>
    <row r="25" spans="1:11" ht="10.5" customHeight="1">
      <c r="A25" s="23">
        <v>15</v>
      </c>
      <c r="B25" s="58">
        <v>0.3333333333333333</v>
      </c>
      <c r="C25" s="12"/>
      <c r="D25" s="23">
        <f t="shared" si="0"/>
        <v>0</v>
      </c>
      <c r="E25" s="23"/>
      <c r="F25" s="23"/>
      <c r="G25" s="23"/>
      <c r="H25" s="24">
        <v>2.5</v>
      </c>
      <c r="I25" s="24"/>
      <c r="J25" s="59" t="s">
        <v>96</v>
      </c>
      <c r="K25" s="26" t="s">
        <v>34</v>
      </c>
    </row>
    <row r="26" spans="1:11" ht="10.5" customHeight="1">
      <c r="A26" s="23">
        <v>16</v>
      </c>
      <c r="B26" s="58">
        <v>0.4166666666666667</v>
      </c>
      <c r="C26" s="12"/>
      <c r="D26" s="23">
        <f t="shared" si="0"/>
        <v>0</v>
      </c>
      <c r="E26" s="23"/>
      <c r="F26" s="23"/>
      <c r="G26" s="23"/>
      <c r="H26" s="24">
        <v>2.5</v>
      </c>
      <c r="I26" s="24"/>
      <c r="J26" s="59" t="s">
        <v>91</v>
      </c>
      <c r="K26" s="26" t="s">
        <v>34</v>
      </c>
    </row>
    <row r="27" spans="1:11" ht="10.5" customHeight="1">
      <c r="A27" s="23">
        <v>17</v>
      </c>
      <c r="B27" s="58">
        <v>0.3541666666666667</v>
      </c>
      <c r="C27" s="12"/>
      <c r="D27" s="23">
        <f t="shared" si="0"/>
        <v>0</v>
      </c>
      <c r="E27" s="23"/>
      <c r="F27" s="23"/>
      <c r="G27" s="23"/>
      <c r="H27" s="24">
        <v>2.4</v>
      </c>
      <c r="I27" s="24"/>
      <c r="J27" s="59" t="s">
        <v>97</v>
      </c>
      <c r="K27" s="26" t="s">
        <v>34</v>
      </c>
    </row>
    <row r="28" spans="1:11" ht="10.5" customHeight="1">
      <c r="A28" s="23">
        <v>18</v>
      </c>
      <c r="B28" s="58">
        <v>0.6666666666666666</v>
      </c>
      <c r="C28" s="12"/>
      <c r="D28" s="23">
        <f t="shared" si="0"/>
        <v>0</v>
      </c>
      <c r="E28" s="23"/>
      <c r="F28" s="23"/>
      <c r="G28" s="23"/>
      <c r="H28" s="24">
        <v>2.5</v>
      </c>
      <c r="I28" s="24"/>
      <c r="J28" s="59" t="s">
        <v>98</v>
      </c>
      <c r="K28" s="26" t="s">
        <v>34</v>
      </c>
    </row>
    <row r="29" spans="1:11" ht="10.5" customHeight="1">
      <c r="A29" s="23">
        <v>19</v>
      </c>
      <c r="B29" s="58">
        <v>0.5625</v>
      </c>
      <c r="C29" s="12"/>
      <c r="D29" s="23">
        <f t="shared" si="0"/>
        <v>0</v>
      </c>
      <c r="E29" s="23"/>
      <c r="F29" s="23"/>
      <c r="G29" s="23"/>
      <c r="H29" s="24">
        <v>2.6</v>
      </c>
      <c r="I29" s="24"/>
      <c r="J29" s="59" t="s">
        <v>99</v>
      </c>
      <c r="K29" s="26" t="s">
        <v>34</v>
      </c>
    </row>
    <row r="30" spans="1:11" ht="10.5" customHeight="1">
      <c r="A30" s="23">
        <v>20</v>
      </c>
      <c r="B30" s="58">
        <v>0.5625</v>
      </c>
      <c r="C30" s="12"/>
      <c r="D30" s="23">
        <f t="shared" si="0"/>
        <v>0</v>
      </c>
      <c r="E30" s="23"/>
      <c r="F30" s="23"/>
      <c r="G30" s="23"/>
      <c r="H30" s="24">
        <v>2.6</v>
      </c>
      <c r="I30" s="24"/>
      <c r="J30" s="59" t="s">
        <v>95</v>
      </c>
      <c r="K30" s="26" t="s">
        <v>34</v>
      </c>
    </row>
    <row r="31" spans="1:11" ht="10.5" customHeight="1">
      <c r="A31" s="23">
        <v>21</v>
      </c>
      <c r="B31" s="58">
        <v>0.6458333333333334</v>
      </c>
      <c r="C31" s="12"/>
      <c r="D31" s="23">
        <f t="shared" si="0"/>
        <v>0</v>
      </c>
      <c r="E31" s="23"/>
      <c r="F31" s="23"/>
      <c r="G31" s="23"/>
      <c r="H31" s="24">
        <v>2.8</v>
      </c>
      <c r="I31" s="24"/>
      <c r="J31" s="59" t="s">
        <v>62</v>
      </c>
      <c r="K31" s="26" t="s">
        <v>34</v>
      </c>
    </row>
    <row r="32" spans="1:11" ht="12.75">
      <c r="A32" s="23">
        <v>22</v>
      </c>
      <c r="B32" s="58">
        <v>0.375</v>
      </c>
      <c r="C32" s="12"/>
      <c r="D32" s="23">
        <f t="shared" si="0"/>
        <v>0</v>
      </c>
      <c r="E32" s="23"/>
      <c r="F32" s="23"/>
      <c r="G32" s="23"/>
      <c r="H32" s="24">
        <v>2.5</v>
      </c>
      <c r="I32" s="24"/>
      <c r="J32" s="59" t="s">
        <v>55</v>
      </c>
      <c r="K32" s="26" t="s">
        <v>34</v>
      </c>
    </row>
    <row r="33" spans="1:11" ht="10.5" customHeight="1">
      <c r="A33" s="23">
        <v>23</v>
      </c>
      <c r="B33" s="23"/>
      <c r="C33" s="12"/>
      <c r="D33" s="23">
        <f t="shared" si="0"/>
        <v>0</v>
      </c>
      <c r="E33" s="23"/>
      <c r="F33" s="23"/>
      <c r="G33" s="23"/>
      <c r="H33" s="24"/>
      <c r="I33" s="24"/>
      <c r="J33" s="59"/>
      <c r="K33" s="26" t="s">
        <v>34</v>
      </c>
    </row>
    <row r="34" spans="1:11" ht="10.5" customHeight="1">
      <c r="A34" s="23">
        <v>24</v>
      </c>
      <c r="B34" s="58">
        <v>0.4791666666666667</v>
      </c>
      <c r="C34" s="12"/>
      <c r="D34" s="23">
        <f t="shared" si="0"/>
        <v>0</v>
      </c>
      <c r="E34" s="23"/>
      <c r="F34" s="23"/>
      <c r="G34" s="23"/>
      <c r="H34" s="24">
        <v>2.7</v>
      </c>
      <c r="I34" s="24"/>
      <c r="J34" s="59" t="s">
        <v>100</v>
      </c>
      <c r="K34" s="26" t="s">
        <v>34</v>
      </c>
    </row>
    <row r="35" spans="1:11" ht="10.5" customHeight="1">
      <c r="A35" s="23">
        <v>25</v>
      </c>
      <c r="B35" s="58">
        <v>0.3958333333333333</v>
      </c>
      <c r="C35" s="12"/>
      <c r="D35" s="23">
        <f t="shared" si="0"/>
        <v>0</v>
      </c>
      <c r="E35" s="23"/>
      <c r="F35" s="23"/>
      <c r="G35" s="23"/>
      <c r="H35" s="24">
        <v>2.4</v>
      </c>
      <c r="I35" s="24"/>
      <c r="J35" s="59" t="s">
        <v>99</v>
      </c>
      <c r="K35" s="26" t="s">
        <v>34</v>
      </c>
    </row>
    <row r="36" spans="1:11" ht="10.5" customHeight="1">
      <c r="A36" s="23">
        <v>26</v>
      </c>
      <c r="B36" s="23"/>
      <c r="C36" s="12"/>
      <c r="D36" s="23">
        <f t="shared" si="0"/>
        <v>0</v>
      </c>
      <c r="E36" s="23"/>
      <c r="F36" s="23"/>
      <c r="G36" s="23"/>
      <c r="H36" s="24"/>
      <c r="I36" s="24"/>
      <c r="J36" s="59"/>
      <c r="K36" s="26" t="s">
        <v>34</v>
      </c>
    </row>
    <row r="37" spans="1:11" ht="10.5" customHeight="1">
      <c r="A37" s="23">
        <v>27</v>
      </c>
      <c r="B37" s="58">
        <v>0.3854166666666667</v>
      </c>
      <c r="C37" s="12"/>
      <c r="D37" s="23">
        <f t="shared" si="0"/>
        <v>0</v>
      </c>
      <c r="E37" s="23"/>
      <c r="F37" s="23"/>
      <c r="G37" s="23"/>
      <c r="H37" s="24">
        <v>2.6</v>
      </c>
      <c r="I37" s="24"/>
      <c r="J37" s="59" t="s">
        <v>101</v>
      </c>
      <c r="K37" s="26" t="s">
        <v>34</v>
      </c>
    </row>
    <row r="38" spans="1:11" ht="10.5" customHeight="1">
      <c r="A38" s="23">
        <v>28</v>
      </c>
      <c r="B38" s="58">
        <v>0.5729166666666666</v>
      </c>
      <c r="C38" s="12"/>
      <c r="D38" s="23">
        <f t="shared" si="0"/>
        <v>0</v>
      </c>
      <c r="E38" s="23"/>
      <c r="F38" s="23"/>
      <c r="G38" s="23"/>
      <c r="H38" s="24">
        <v>3</v>
      </c>
      <c r="I38" s="24"/>
      <c r="J38" s="59" t="s">
        <v>102</v>
      </c>
      <c r="K38" s="26" t="s">
        <v>34</v>
      </c>
    </row>
    <row r="39" spans="1:11" ht="10.5" customHeight="1">
      <c r="A39" s="23">
        <v>29</v>
      </c>
      <c r="B39" s="23"/>
      <c r="C39" s="12"/>
      <c r="D39" s="23">
        <f t="shared" si="0"/>
        <v>0</v>
      </c>
      <c r="E39" s="23"/>
      <c r="F39" s="23"/>
      <c r="G39" s="23"/>
      <c r="H39" s="24"/>
      <c r="I39" s="24"/>
      <c r="J39" s="59"/>
      <c r="K39" s="26" t="s">
        <v>34</v>
      </c>
    </row>
    <row r="40" spans="1:11" ht="10.5" customHeight="1">
      <c r="A40" s="23">
        <v>30</v>
      </c>
      <c r="B40" s="23"/>
      <c r="C40" s="12"/>
      <c r="D40" s="23">
        <f t="shared" si="0"/>
        <v>0</v>
      </c>
      <c r="E40" s="23"/>
      <c r="F40" s="23"/>
      <c r="G40" s="23"/>
      <c r="H40" s="24"/>
      <c r="I40" s="24"/>
      <c r="J40" s="59"/>
      <c r="K40" s="26" t="s">
        <v>34</v>
      </c>
    </row>
    <row r="41" spans="1:11" ht="10.5" customHeight="1">
      <c r="A41" s="23">
        <v>31</v>
      </c>
      <c r="B41" s="23"/>
      <c r="C41" s="12"/>
      <c r="D41" s="23">
        <f t="shared" si="0"/>
        <v>0</v>
      </c>
      <c r="E41" s="23"/>
      <c r="F41" s="23"/>
      <c r="G41" s="23"/>
      <c r="H41" s="24"/>
      <c r="I41" s="24"/>
      <c r="J41" s="59"/>
      <c r="K41" s="26" t="s">
        <v>34</v>
      </c>
    </row>
    <row r="42" spans="1:11" ht="10.5" customHeight="1">
      <c r="A42" s="23" t="s">
        <v>35</v>
      </c>
      <c r="B42" s="23"/>
      <c r="C42" s="12"/>
      <c r="D42" s="23">
        <f>D41</f>
        <v>0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23"/>
      <c r="C43" s="12"/>
      <c r="D43" s="23">
        <f>AVERAGE(D11:D41)</f>
        <v>0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23"/>
      <c r="C44" s="12"/>
      <c r="D44" s="23">
        <f>MAX(D11:D41)</f>
        <v>0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23"/>
      <c r="C45" s="12"/>
      <c r="D45" s="23">
        <f>MIN(D11:D41)</f>
        <v>0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H5:K5"/>
    <mergeCell ref="E4:K4"/>
    <mergeCell ref="H6:K6"/>
    <mergeCell ref="E5:G5"/>
    <mergeCell ref="E6:G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7">
      <selection activeCell="D22" sqref="D22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103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23"/>
      <c r="C10" s="12"/>
      <c r="D10" s="23"/>
      <c r="E10" s="23"/>
      <c r="F10" s="23"/>
      <c r="G10" s="23"/>
      <c r="H10" s="24"/>
      <c r="I10" s="24"/>
      <c r="J10" s="25"/>
      <c r="K10" s="26" t="s">
        <v>33</v>
      </c>
    </row>
    <row r="11" spans="1:11" ht="10.5" customHeight="1">
      <c r="A11" s="23">
        <v>1</v>
      </c>
      <c r="B11" s="58">
        <v>0.3125</v>
      </c>
      <c r="C11" s="12"/>
      <c r="D11" s="23">
        <f aca="true" t="shared" si="0" ref="D11:D41">SUM(C11-C10)</f>
        <v>0</v>
      </c>
      <c r="E11" s="23"/>
      <c r="F11" s="27"/>
      <c r="G11" s="23"/>
      <c r="H11" s="24">
        <v>3</v>
      </c>
      <c r="I11" s="24"/>
      <c r="J11" s="59" t="s">
        <v>93</v>
      </c>
      <c r="K11" s="26" t="s">
        <v>34</v>
      </c>
    </row>
    <row r="12" spans="1:11" ht="10.5" customHeight="1">
      <c r="A12" s="23">
        <v>2</v>
      </c>
      <c r="B12" s="58">
        <v>0.375</v>
      </c>
      <c r="C12" s="12"/>
      <c r="D12" s="23">
        <f t="shared" si="0"/>
        <v>0</v>
      </c>
      <c r="E12" s="23"/>
      <c r="F12" s="27"/>
      <c r="G12" s="23"/>
      <c r="H12" s="24">
        <v>3</v>
      </c>
      <c r="I12" s="24"/>
      <c r="J12" s="59" t="s">
        <v>104</v>
      </c>
      <c r="K12" s="26" t="s">
        <v>34</v>
      </c>
    </row>
    <row r="13" spans="1:11" ht="10.5" customHeight="1">
      <c r="A13" s="23">
        <v>3</v>
      </c>
      <c r="B13" s="58">
        <v>0.5729166666666666</v>
      </c>
      <c r="C13" s="12"/>
      <c r="D13" s="23">
        <f t="shared" si="0"/>
        <v>0</v>
      </c>
      <c r="E13" s="23"/>
      <c r="F13" s="23"/>
      <c r="G13" s="23"/>
      <c r="H13" s="24">
        <v>2</v>
      </c>
      <c r="I13" s="24"/>
      <c r="J13" s="59" t="s">
        <v>93</v>
      </c>
      <c r="K13" s="26" t="s">
        <v>34</v>
      </c>
    </row>
    <row r="14" spans="1:11" ht="10.5" customHeight="1">
      <c r="A14" s="23">
        <v>4</v>
      </c>
      <c r="B14" s="58">
        <v>0.4375</v>
      </c>
      <c r="C14" s="12"/>
      <c r="D14" s="23">
        <f t="shared" si="0"/>
        <v>0</v>
      </c>
      <c r="E14" s="23"/>
      <c r="F14" s="23"/>
      <c r="G14" s="23"/>
      <c r="H14" s="24">
        <v>2.3</v>
      </c>
      <c r="I14" s="24"/>
      <c r="J14" s="59" t="s">
        <v>70</v>
      </c>
      <c r="K14" s="26" t="s">
        <v>34</v>
      </c>
    </row>
    <row r="15" spans="1:11" ht="10.5" customHeight="1">
      <c r="A15" s="23">
        <v>5</v>
      </c>
      <c r="B15" s="23"/>
      <c r="C15" s="12"/>
      <c r="D15" s="23">
        <f t="shared" si="0"/>
        <v>0</v>
      </c>
      <c r="E15" s="23"/>
      <c r="F15" s="23"/>
      <c r="G15" s="23"/>
      <c r="H15" s="24"/>
      <c r="I15" s="24"/>
      <c r="J15" s="59"/>
      <c r="K15" s="26" t="s">
        <v>34</v>
      </c>
    </row>
    <row r="16" spans="1:11" ht="11.25" customHeight="1">
      <c r="A16" s="23">
        <v>6</v>
      </c>
      <c r="B16" s="58">
        <v>0.7708333333333334</v>
      </c>
      <c r="C16" s="12"/>
      <c r="D16" s="23">
        <f t="shared" si="0"/>
        <v>0</v>
      </c>
      <c r="E16" s="23"/>
      <c r="F16" s="23"/>
      <c r="G16" s="23"/>
      <c r="H16" s="24">
        <v>2.6</v>
      </c>
      <c r="I16" s="24"/>
      <c r="J16" s="59" t="s">
        <v>105</v>
      </c>
      <c r="K16" s="26" t="s">
        <v>34</v>
      </c>
    </row>
    <row r="17" spans="1:11" ht="10.5" customHeight="1">
      <c r="A17" s="23">
        <v>7</v>
      </c>
      <c r="B17" s="58">
        <v>0.6458333333333334</v>
      </c>
      <c r="C17" s="12"/>
      <c r="D17" s="23">
        <f t="shared" si="0"/>
        <v>0</v>
      </c>
      <c r="E17" s="23"/>
      <c r="F17" s="23"/>
      <c r="G17" s="23"/>
      <c r="H17" s="24">
        <v>2.3</v>
      </c>
      <c r="I17" s="24"/>
      <c r="J17" s="59" t="s">
        <v>106</v>
      </c>
      <c r="K17" s="26" t="s">
        <v>34</v>
      </c>
    </row>
    <row r="18" spans="1:11" ht="10.5" customHeight="1">
      <c r="A18" s="23">
        <v>8</v>
      </c>
      <c r="B18" s="58">
        <v>0.3333333333333333</v>
      </c>
      <c r="C18" s="12"/>
      <c r="D18" s="23">
        <f t="shared" si="0"/>
        <v>0</v>
      </c>
      <c r="E18" s="23"/>
      <c r="F18" s="23"/>
      <c r="G18" s="23"/>
      <c r="H18" s="24">
        <v>2.2</v>
      </c>
      <c r="I18" s="24"/>
      <c r="J18" s="59" t="s">
        <v>55</v>
      </c>
      <c r="K18" s="26" t="s">
        <v>34</v>
      </c>
    </row>
    <row r="19" spans="1:11" ht="10.5" customHeight="1">
      <c r="A19" s="23">
        <v>9</v>
      </c>
      <c r="B19" s="58">
        <v>0.5625</v>
      </c>
      <c r="C19" s="12"/>
      <c r="D19" s="23">
        <f t="shared" si="0"/>
        <v>0</v>
      </c>
      <c r="E19" s="23"/>
      <c r="F19" s="23"/>
      <c r="G19" s="23"/>
      <c r="H19" s="24">
        <v>2.3</v>
      </c>
      <c r="I19" s="24"/>
      <c r="J19" s="59" t="s">
        <v>100</v>
      </c>
      <c r="K19" s="26" t="s">
        <v>34</v>
      </c>
    </row>
    <row r="20" spans="1:11" ht="10.5" customHeight="1">
      <c r="A20" s="23">
        <v>10</v>
      </c>
      <c r="B20" s="58">
        <v>0.3854166666666667</v>
      </c>
      <c r="C20" s="12"/>
      <c r="D20" s="23">
        <f t="shared" si="0"/>
        <v>0</v>
      </c>
      <c r="E20" s="23"/>
      <c r="F20" s="23"/>
      <c r="G20" s="23"/>
      <c r="H20" s="24">
        <v>2.5</v>
      </c>
      <c r="I20" s="24"/>
      <c r="J20" s="59" t="s">
        <v>107</v>
      </c>
      <c r="K20" s="26" t="s">
        <v>34</v>
      </c>
    </row>
    <row r="21" spans="1:11" ht="10.5" customHeight="1">
      <c r="A21" s="23">
        <v>11</v>
      </c>
      <c r="B21" s="23"/>
      <c r="C21" s="12"/>
      <c r="D21" s="23">
        <f t="shared" si="0"/>
        <v>0</v>
      </c>
      <c r="E21" s="23"/>
      <c r="F21" s="23"/>
      <c r="G21" s="23"/>
      <c r="H21" s="24"/>
      <c r="I21" s="24"/>
      <c r="J21" s="59"/>
      <c r="K21" s="26" t="s">
        <v>34</v>
      </c>
    </row>
    <row r="22" spans="1:11" ht="10.5" customHeight="1">
      <c r="A22" s="23">
        <v>12</v>
      </c>
      <c r="B22" s="58">
        <v>0.6041666666666666</v>
      </c>
      <c r="C22" s="12"/>
      <c r="D22" s="23">
        <f t="shared" si="0"/>
        <v>0</v>
      </c>
      <c r="E22" s="23"/>
      <c r="F22" s="23"/>
      <c r="G22" s="23"/>
      <c r="H22" s="24">
        <v>2.7</v>
      </c>
      <c r="I22" s="24"/>
      <c r="J22" s="59" t="s">
        <v>64</v>
      </c>
      <c r="K22" s="26" t="s">
        <v>34</v>
      </c>
    </row>
    <row r="23" spans="1:11" ht="10.5" customHeight="1">
      <c r="A23" s="23">
        <v>13</v>
      </c>
      <c r="B23" s="23"/>
      <c r="C23" s="12"/>
      <c r="D23" s="23">
        <f t="shared" si="0"/>
        <v>0</v>
      </c>
      <c r="E23" s="23"/>
      <c r="F23" s="23"/>
      <c r="G23" s="23"/>
      <c r="H23" s="24"/>
      <c r="I23" s="24"/>
      <c r="J23" s="59"/>
      <c r="K23" s="26" t="s">
        <v>34</v>
      </c>
    </row>
    <row r="24" spans="1:11" ht="10.5" customHeight="1">
      <c r="A24" s="23">
        <v>14</v>
      </c>
      <c r="B24" s="23"/>
      <c r="C24" s="12"/>
      <c r="D24" s="23">
        <f t="shared" si="0"/>
        <v>0</v>
      </c>
      <c r="E24" s="23"/>
      <c r="F24" s="23"/>
      <c r="G24" s="23"/>
      <c r="H24" s="24"/>
      <c r="I24" s="24"/>
      <c r="J24" s="59"/>
      <c r="K24" s="26" t="s">
        <v>34</v>
      </c>
    </row>
    <row r="25" spans="1:11" ht="10.5" customHeight="1">
      <c r="A25" s="23">
        <v>15</v>
      </c>
      <c r="B25" s="58">
        <v>0.3229166666666667</v>
      </c>
      <c r="C25" s="12"/>
      <c r="D25" s="23">
        <f t="shared" si="0"/>
        <v>0</v>
      </c>
      <c r="E25" s="23"/>
      <c r="F25" s="23"/>
      <c r="G25" s="23"/>
      <c r="H25" s="24">
        <v>2</v>
      </c>
      <c r="I25" s="24"/>
      <c r="J25" s="59" t="s">
        <v>108</v>
      </c>
      <c r="K25" s="26" t="s">
        <v>34</v>
      </c>
    </row>
    <row r="26" spans="1:11" ht="10.5" customHeight="1">
      <c r="A26" s="23">
        <v>16</v>
      </c>
      <c r="B26" s="58">
        <v>0.375</v>
      </c>
      <c r="C26" s="12"/>
      <c r="D26" s="23">
        <f t="shared" si="0"/>
        <v>0</v>
      </c>
      <c r="E26" s="23"/>
      <c r="F26" s="23"/>
      <c r="G26" s="23"/>
      <c r="H26" s="24">
        <v>1</v>
      </c>
      <c r="I26" s="24"/>
      <c r="J26" s="59" t="s">
        <v>109</v>
      </c>
      <c r="K26" s="26" t="s">
        <v>34</v>
      </c>
    </row>
    <row r="27" spans="1:11" ht="10.5" customHeight="1">
      <c r="A27" s="23">
        <v>17</v>
      </c>
      <c r="B27" s="23"/>
      <c r="C27" s="12"/>
      <c r="D27" s="23">
        <f t="shared" si="0"/>
        <v>0</v>
      </c>
      <c r="E27" s="23"/>
      <c r="F27" s="23"/>
      <c r="G27" s="23"/>
      <c r="H27" s="24"/>
      <c r="I27" s="24"/>
      <c r="J27" s="59"/>
      <c r="K27" s="26" t="s">
        <v>34</v>
      </c>
    </row>
    <row r="28" spans="1:11" ht="10.5" customHeight="1">
      <c r="A28" s="23">
        <v>18</v>
      </c>
      <c r="B28" s="58">
        <v>0.75</v>
      </c>
      <c r="C28" s="12"/>
      <c r="D28" s="23">
        <f t="shared" si="0"/>
        <v>0</v>
      </c>
      <c r="E28" s="23"/>
      <c r="F28" s="23"/>
      <c r="G28" s="23"/>
      <c r="H28" s="24">
        <v>2.2</v>
      </c>
      <c r="I28" s="24"/>
      <c r="J28" s="59" t="s">
        <v>98</v>
      </c>
      <c r="K28" s="26" t="s">
        <v>34</v>
      </c>
    </row>
    <row r="29" spans="1:11" ht="10.5" customHeight="1">
      <c r="A29" s="23">
        <v>19</v>
      </c>
      <c r="B29" s="58"/>
      <c r="C29" s="12"/>
      <c r="D29" s="23">
        <f t="shared" si="0"/>
        <v>0</v>
      </c>
      <c r="E29" s="23"/>
      <c r="F29" s="23"/>
      <c r="G29" s="23"/>
      <c r="H29" s="24" t="s">
        <v>33</v>
      </c>
      <c r="I29" s="24"/>
      <c r="J29" s="59"/>
      <c r="K29" s="26" t="s">
        <v>34</v>
      </c>
    </row>
    <row r="30" spans="1:11" ht="10.5" customHeight="1">
      <c r="A30" s="23">
        <v>20</v>
      </c>
      <c r="B30" s="58">
        <v>0.7708333333333334</v>
      </c>
      <c r="C30" s="12"/>
      <c r="D30" s="23">
        <f t="shared" si="0"/>
        <v>0</v>
      </c>
      <c r="E30" s="23"/>
      <c r="F30" s="23"/>
      <c r="G30" s="23"/>
      <c r="H30" s="24">
        <v>2</v>
      </c>
      <c r="I30" s="24"/>
      <c r="J30" s="59" t="s">
        <v>95</v>
      </c>
      <c r="K30" s="26" t="s">
        <v>34</v>
      </c>
    </row>
    <row r="31" spans="1:11" ht="10.5" customHeight="1">
      <c r="A31" s="23">
        <v>21</v>
      </c>
      <c r="B31" s="58">
        <v>0.625</v>
      </c>
      <c r="C31" s="12"/>
      <c r="D31" s="23">
        <f t="shared" si="0"/>
        <v>0</v>
      </c>
      <c r="E31" s="23"/>
      <c r="F31" s="23"/>
      <c r="G31" s="23"/>
      <c r="H31" s="24">
        <v>1.8</v>
      </c>
      <c r="I31" s="24"/>
      <c r="J31" s="59" t="s">
        <v>62</v>
      </c>
      <c r="K31" s="26" t="s">
        <v>34</v>
      </c>
    </row>
    <row r="32" spans="1:11" ht="12.75">
      <c r="A32" s="23">
        <v>22</v>
      </c>
      <c r="B32" s="58">
        <v>0.375</v>
      </c>
      <c r="C32" s="12"/>
      <c r="D32" s="23">
        <f t="shared" si="0"/>
        <v>0</v>
      </c>
      <c r="E32" s="23"/>
      <c r="F32" s="23"/>
      <c r="G32" s="23"/>
      <c r="H32" s="24">
        <v>0.5</v>
      </c>
      <c r="I32" s="24"/>
      <c r="J32" s="59" t="s">
        <v>55</v>
      </c>
      <c r="K32" s="26" t="s">
        <v>34</v>
      </c>
    </row>
    <row r="33" spans="1:11" ht="10.5" customHeight="1">
      <c r="A33" s="23">
        <v>23</v>
      </c>
      <c r="B33" s="58">
        <v>0.4791666666666667</v>
      </c>
      <c r="C33" s="12"/>
      <c r="D33" s="23">
        <f t="shared" si="0"/>
        <v>0</v>
      </c>
      <c r="E33" s="23"/>
      <c r="F33" s="23"/>
      <c r="G33" s="23"/>
      <c r="H33" s="24">
        <v>1</v>
      </c>
      <c r="I33" s="24"/>
      <c r="J33" s="59" t="s">
        <v>93</v>
      </c>
      <c r="K33" s="26" t="s">
        <v>34</v>
      </c>
    </row>
    <row r="34" spans="1:11" ht="10.5" customHeight="1">
      <c r="A34" s="23">
        <v>24</v>
      </c>
      <c r="B34" s="58">
        <v>0.625</v>
      </c>
      <c r="C34" s="12"/>
      <c r="D34" s="23">
        <f t="shared" si="0"/>
        <v>0</v>
      </c>
      <c r="E34" s="23"/>
      <c r="F34" s="23"/>
      <c r="G34" s="23"/>
      <c r="H34" s="24">
        <v>1.8</v>
      </c>
      <c r="I34" s="24"/>
      <c r="J34" s="59" t="s">
        <v>98</v>
      </c>
      <c r="K34" s="26" t="s">
        <v>34</v>
      </c>
    </row>
    <row r="35" spans="1:11" ht="10.5" customHeight="1">
      <c r="A35" s="23">
        <v>25</v>
      </c>
      <c r="B35" s="58">
        <v>0.75</v>
      </c>
      <c r="C35" s="12"/>
      <c r="D35" s="23">
        <f t="shared" si="0"/>
        <v>0</v>
      </c>
      <c r="E35" s="23"/>
      <c r="F35" s="23"/>
      <c r="G35" s="23"/>
      <c r="H35" s="24">
        <v>1.4</v>
      </c>
      <c r="I35" s="24"/>
      <c r="J35" s="59" t="s">
        <v>92</v>
      </c>
      <c r="K35" s="26" t="s">
        <v>34</v>
      </c>
    </row>
    <row r="36" spans="1:11" ht="10.5" customHeight="1">
      <c r="A36" s="23">
        <v>26</v>
      </c>
      <c r="B36" s="23"/>
      <c r="C36" s="12"/>
      <c r="D36" s="23">
        <f t="shared" si="0"/>
        <v>0</v>
      </c>
      <c r="E36" s="23"/>
      <c r="F36" s="23"/>
      <c r="G36" s="23"/>
      <c r="H36" s="24"/>
      <c r="I36" s="24"/>
      <c r="J36" s="59"/>
      <c r="K36" s="26" t="s">
        <v>34</v>
      </c>
    </row>
    <row r="37" spans="1:11" ht="10.5" customHeight="1">
      <c r="A37" s="23">
        <v>27</v>
      </c>
      <c r="B37" s="66">
        <v>0.4791666666666667</v>
      </c>
      <c r="C37" s="12"/>
      <c r="D37" s="23">
        <f t="shared" si="0"/>
        <v>0</v>
      </c>
      <c r="E37" s="23"/>
      <c r="F37" s="23"/>
      <c r="G37" s="23"/>
      <c r="H37" s="24">
        <v>1.8</v>
      </c>
      <c r="I37" s="24"/>
      <c r="J37" s="59" t="s">
        <v>110</v>
      </c>
      <c r="K37" s="26" t="s">
        <v>34</v>
      </c>
    </row>
    <row r="38" spans="1:11" ht="10.5" customHeight="1">
      <c r="A38" s="23">
        <v>28</v>
      </c>
      <c r="B38" s="23"/>
      <c r="C38" s="12"/>
      <c r="D38" s="23">
        <f t="shared" si="0"/>
        <v>0</v>
      </c>
      <c r="E38" s="23"/>
      <c r="F38" s="23"/>
      <c r="G38" s="23"/>
      <c r="H38" s="24"/>
      <c r="I38" s="24"/>
      <c r="J38" s="59"/>
      <c r="K38" s="26" t="s">
        <v>34</v>
      </c>
    </row>
    <row r="39" spans="1:11" ht="10.5" customHeight="1">
      <c r="A39" s="23">
        <v>29</v>
      </c>
      <c r="B39" s="23"/>
      <c r="C39" s="12"/>
      <c r="D39" s="23">
        <f t="shared" si="0"/>
        <v>0</v>
      </c>
      <c r="E39" s="23"/>
      <c r="F39" s="23"/>
      <c r="G39" s="23"/>
      <c r="H39" s="24"/>
      <c r="I39" s="24"/>
      <c r="J39" s="59"/>
      <c r="K39" s="26" t="s">
        <v>34</v>
      </c>
    </row>
    <row r="40" spans="1:11" ht="10.5" customHeight="1">
      <c r="A40" s="23">
        <v>30</v>
      </c>
      <c r="B40" s="58">
        <v>0.40625</v>
      </c>
      <c r="C40" s="12"/>
      <c r="D40" s="23">
        <f t="shared" si="0"/>
        <v>0</v>
      </c>
      <c r="E40" s="23"/>
      <c r="F40" s="23"/>
      <c r="G40" s="23"/>
      <c r="H40" s="24">
        <v>2.5</v>
      </c>
      <c r="I40" s="24"/>
      <c r="J40" s="59" t="s">
        <v>107</v>
      </c>
      <c r="K40" s="26" t="s">
        <v>34</v>
      </c>
    </row>
    <row r="41" spans="1:11" ht="10.5" customHeight="1">
      <c r="A41" s="23">
        <v>31</v>
      </c>
      <c r="B41" s="58">
        <v>0.75</v>
      </c>
      <c r="C41" s="12"/>
      <c r="D41" s="23">
        <f t="shared" si="0"/>
        <v>0</v>
      </c>
      <c r="E41" s="23"/>
      <c r="F41" s="23"/>
      <c r="G41" s="23"/>
      <c r="H41" s="24">
        <v>2.5</v>
      </c>
      <c r="I41" s="24"/>
      <c r="J41" s="59" t="s">
        <v>95</v>
      </c>
      <c r="K41" s="26" t="s">
        <v>34</v>
      </c>
    </row>
    <row r="42" spans="1:11" ht="10.5" customHeight="1">
      <c r="A42" s="23" t="s">
        <v>35</v>
      </c>
      <c r="B42" s="23"/>
      <c r="C42" s="12"/>
      <c r="D42" s="23">
        <f>D41</f>
        <v>0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23"/>
      <c r="C43" s="12"/>
      <c r="D43" s="23">
        <f>AVERAGE(D11:D41)</f>
        <v>0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23"/>
      <c r="C44" s="12"/>
      <c r="D44" s="23">
        <f>MAX(D11:D41)</f>
        <v>0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23"/>
      <c r="C45" s="12"/>
      <c r="D45" s="23">
        <f>MIN(D11:D41)</f>
        <v>0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H5:K5"/>
    <mergeCell ref="E4:K4"/>
    <mergeCell ref="H6:K6"/>
    <mergeCell ref="E5:G5"/>
    <mergeCell ref="E6:G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5">
      <selection activeCell="E40" sqref="E40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111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23"/>
      <c r="C10" s="12"/>
      <c r="D10" s="23"/>
      <c r="E10" s="23"/>
      <c r="F10" s="23"/>
      <c r="G10" s="23"/>
      <c r="H10" s="24"/>
      <c r="I10" s="24"/>
      <c r="J10" s="25"/>
      <c r="K10" s="26" t="s">
        <v>33</v>
      </c>
    </row>
    <row r="11" spans="1:11" ht="10.5" customHeight="1">
      <c r="A11" s="23">
        <v>1</v>
      </c>
      <c r="B11" s="58">
        <v>0.3958333333333333</v>
      </c>
      <c r="C11" s="12"/>
      <c r="D11" s="23">
        <f aca="true" t="shared" si="0" ref="D11:D41">SUM(C11-C10)</f>
        <v>0</v>
      </c>
      <c r="E11" s="23"/>
      <c r="F11" s="27"/>
      <c r="G11" s="23"/>
      <c r="H11" s="24">
        <v>2.3</v>
      </c>
      <c r="I11" s="24">
        <v>2</v>
      </c>
      <c r="J11" s="59">
        <v>15.5</v>
      </c>
      <c r="K11" s="26" t="s">
        <v>34</v>
      </c>
    </row>
    <row r="12" spans="1:11" ht="10.5" customHeight="1">
      <c r="A12" s="23">
        <v>2</v>
      </c>
      <c r="B12" s="23"/>
      <c r="C12" s="12"/>
      <c r="D12" s="23">
        <f t="shared" si="0"/>
        <v>0</v>
      </c>
      <c r="E12" s="23"/>
      <c r="F12" s="27"/>
      <c r="G12" s="23"/>
      <c r="H12" s="24"/>
      <c r="I12" s="24"/>
      <c r="J12" s="59"/>
      <c r="K12" s="26" t="s">
        <v>34</v>
      </c>
    </row>
    <row r="13" spans="1:11" ht="10.5" customHeight="1">
      <c r="A13" s="23">
        <v>3</v>
      </c>
      <c r="B13" s="23"/>
      <c r="C13" s="12"/>
      <c r="D13" s="23">
        <f t="shared" si="0"/>
        <v>0</v>
      </c>
      <c r="E13" s="23"/>
      <c r="F13" s="23"/>
      <c r="G13" s="23"/>
      <c r="H13" s="24"/>
      <c r="I13" s="24"/>
      <c r="J13" s="59"/>
      <c r="K13" s="26" t="s">
        <v>34</v>
      </c>
    </row>
    <row r="14" spans="1:11" ht="10.5" customHeight="1">
      <c r="A14" s="23">
        <v>4</v>
      </c>
      <c r="B14" s="23"/>
      <c r="C14" s="12"/>
      <c r="D14" s="23">
        <f t="shared" si="0"/>
        <v>0</v>
      </c>
      <c r="E14" s="23"/>
      <c r="F14" s="23"/>
      <c r="G14" s="23"/>
      <c r="H14" s="24"/>
      <c r="I14" s="24"/>
      <c r="J14" s="59"/>
      <c r="K14" s="26" t="s">
        <v>34</v>
      </c>
    </row>
    <row r="15" spans="1:11" ht="10.5" customHeight="1">
      <c r="A15" s="23">
        <v>5</v>
      </c>
      <c r="B15" s="58">
        <v>0.3854166666666667</v>
      </c>
      <c r="C15" s="12"/>
      <c r="D15" s="23">
        <f t="shared" si="0"/>
        <v>0</v>
      </c>
      <c r="E15" s="23"/>
      <c r="F15" s="23"/>
      <c r="G15" s="23"/>
      <c r="H15" s="24">
        <v>1.5</v>
      </c>
      <c r="I15" s="24">
        <v>1.4</v>
      </c>
      <c r="J15" s="59">
        <v>24</v>
      </c>
      <c r="K15" s="26" t="s">
        <v>34</v>
      </c>
    </row>
    <row r="16" spans="1:11" ht="11.25" customHeight="1">
      <c r="A16" s="23">
        <v>6</v>
      </c>
      <c r="B16" s="58">
        <v>0.75</v>
      </c>
      <c r="C16" s="12"/>
      <c r="D16" s="23">
        <f t="shared" si="0"/>
        <v>0</v>
      </c>
      <c r="E16" s="23"/>
      <c r="F16" s="23"/>
      <c r="G16" s="23"/>
      <c r="H16" s="24">
        <v>1.5</v>
      </c>
      <c r="I16" s="24">
        <v>1.3</v>
      </c>
      <c r="J16" s="59" t="s">
        <v>112</v>
      </c>
      <c r="K16" s="26" t="s">
        <v>34</v>
      </c>
    </row>
    <row r="17" spans="1:11" ht="10.5" customHeight="1">
      <c r="A17" s="23">
        <v>7</v>
      </c>
      <c r="B17" s="23"/>
      <c r="C17" s="12"/>
      <c r="D17" s="23">
        <f t="shared" si="0"/>
        <v>0</v>
      </c>
      <c r="E17" s="23"/>
      <c r="F17" s="23"/>
      <c r="G17" s="23"/>
      <c r="H17" s="24"/>
      <c r="I17" s="24"/>
      <c r="J17" s="59"/>
      <c r="K17" s="26" t="s">
        <v>34</v>
      </c>
    </row>
    <row r="18" spans="1:11" ht="10.5" customHeight="1">
      <c r="A18" s="23">
        <v>8</v>
      </c>
      <c r="B18" s="58">
        <v>0.7083333333333334</v>
      </c>
      <c r="C18" s="12"/>
      <c r="D18" s="23">
        <f>B21</f>
        <v>0</v>
      </c>
      <c r="E18" s="23"/>
      <c r="F18" s="23"/>
      <c r="G18" s="23"/>
      <c r="H18" s="24">
        <v>2</v>
      </c>
      <c r="I18" s="24">
        <v>1.5</v>
      </c>
      <c r="J18" s="59" t="s">
        <v>98</v>
      </c>
      <c r="K18" s="26" t="s">
        <v>34</v>
      </c>
    </row>
    <row r="19" spans="1:11" ht="10.5" customHeight="1">
      <c r="A19" s="23">
        <v>9</v>
      </c>
      <c r="B19" s="23"/>
      <c r="C19" s="12"/>
      <c r="D19" s="23">
        <f t="shared" si="0"/>
        <v>0</v>
      </c>
      <c r="E19" s="23"/>
      <c r="F19" s="23"/>
      <c r="G19" s="23"/>
      <c r="H19" s="24"/>
      <c r="I19" s="24"/>
      <c r="J19" s="59"/>
      <c r="K19" s="26" t="s">
        <v>34</v>
      </c>
    </row>
    <row r="20" spans="1:11" ht="10.5" customHeight="1">
      <c r="A20" s="23">
        <v>10</v>
      </c>
      <c r="B20" s="58">
        <v>0.75</v>
      </c>
      <c r="C20" s="12"/>
      <c r="D20" s="23">
        <f t="shared" si="0"/>
        <v>0</v>
      </c>
      <c r="E20" s="23"/>
      <c r="F20" s="23"/>
      <c r="G20" s="23"/>
      <c r="H20" s="24">
        <v>2</v>
      </c>
      <c r="I20" s="24">
        <v>1.6</v>
      </c>
      <c r="J20" s="59" t="s">
        <v>95</v>
      </c>
      <c r="K20" s="26" t="s">
        <v>34</v>
      </c>
    </row>
    <row r="21" spans="1:11" ht="10.5" customHeight="1">
      <c r="A21" s="23">
        <v>11</v>
      </c>
      <c r="B21" s="23"/>
      <c r="C21" s="12"/>
      <c r="D21" s="23">
        <f t="shared" si="0"/>
        <v>0</v>
      </c>
      <c r="E21" s="23"/>
      <c r="F21" s="23"/>
      <c r="G21" s="23"/>
      <c r="H21" s="24"/>
      <c r="I21" s="24"/>
      <c r="J21" s="59"/>
      <c r="K21" s="26" t="s">
        <v>34</v>
      </c>
    </row>
    <row r="22" spans="1:11" ht="10.5" customHeight="1">
      <c r="A22" s="23">
        <v>12</v>
      </c>
      <c r="B22" s="58">
        <v>0.3125</v>
      </c>
      <c r="C22" s="12"/>
      <c r="D22" s="23">
        <f t="shared" si="0"/>
        <v>0</v>
      </c>
      <c r="E22" s="23"/>
      <c r="F22" s="23"/>
      <c r="G22" s="23"/>
      <c r="H22" s="24">
        <v>1.5</v>
      </c>
      <c r="I22" s="24">
        <v>1.5</v>
      </c>
      <c r="J22" s="59" t="s">
        <v>57</v>
      </c>
      <c r="K22" s="26" t="s">
        <v>34</v>
      </c>
    </row>
    <row r="23" spans="1:11" ht="10.5" customHeight="1">
      <c r="A23" s="23">
        <v>13</v>
      </c>
      <c r="B23" s="58">
        <v>0.3541666666666667</v>
      </c>
      <c r="C23" s="12"/>
      <c r="D23" s="23">
        <f t="shared" si="0"/>
        <v>0</v>
      </c>
      <c r="E23" s="23"/>
      <c r="F23" s="23"/>
      <c r="G23" s="23"/>
      <c r="H23" s="24">
        <v>1.6</v>
      </c>
      <c r="I23" s="24">
        <v>1.4</v>
      </c>
      <c r="J23" s="59" t="s">
        <v>65</v>
      </c>
      <c r="K23" s="26" t="s">
        <v>34</v>
      </c>
    </row>
    <row r="24" spans="1:11" ht="10.5" customHeight="1">
      <c r="A24" s="23">
        <v>14</v>
      </c>
      <c r="B24" s="23"/>
      <c r="C24" s="12"/>
      <c r="D24" s="23">
        <f t="shared" si="0"/>
        <v>0</v>
      </c>
      <c r="E24" s="23"/>
      <c r="F24" s="23"/>
      <c r="G24" s="23"/>
      <c r="H24" s="24"/>
      <c r="I24" s="24"/>
      <c r="J24" s="59"/>
      <c r="K24" s="26" t="s">
        <v>34</v>
      </c>
    </row>
    <row r="25" spans="1:11" ht="10.5" customHeight="1">
      <c r="A25" s="23">
        <v>15</v>
      </c>
      <c r="B25" s="58">
        <v>0.5520833333333334</v>
      </c>
      <c r="C25" s="12"/>
      <c r="D25" s="23">
        <f t="shared" si="0"/>
        <v>0</v>
      </c>
      <c r="E25" s="23"/>
      <c r="F25" s="23"/>
      <c r="G25" s="23"/>
      <c r="H25" s="24">
        <v>1.5</v>
      </c>
      <c r="I25" s="24">
        <v>1.3</v>
      </c>
      <c r="J25" s="59" t="s">
        <v>92</v>
      </c>
      <c r="K25" s="26" t="s">
        <v>34</v>
      </c>
    </row>
    <row r="26" spans="1:11" ht="10.5" customHeight="1">
      <c r="A26" s="23">
        <v>16</v>
      </c>
      <c r="B26" s="23"/>
      <c r="C26" s="12"/>
      <c r="D26" s="23">
        <f t="shared" si="0"/>
        <v>0</v>
      </c>
      <c r="E26" s="23"/>
      <c r="F26" s="23"/>
      <c r="G26" s="23"/>
      <c r="H26" s="24"/>
      <c r="I26" s="24"/>
      <c r="J26" s="59"/>
      <c r="K26" s="26" t="s">
        <v>34</v>
      </c>
    </row>
    <row r="27" spans="1:11" ht="10.5" customHeight="1">
      <c r="A27" s="23">
        <v>17</v>
      </c>
      <c r="B27" s="58">
        <v>0.8958333333333334</v>
      </c>
      <c r="C27" s="12"/>
      <c r="D27" s="23">
        <f t="shared" si="0"/>
        <v>0</v>
      </c>
      <c r="E27" s="23"/>
      <c r="F27" s="23"/>
      <c r="G27" s="23"/>
      <c r="H27" s="24">
        <v>1.7</v>
      </c>
      <c r="I27" s="24">
        <v>1.5</v>
      </c>
      <c r="J27" s="59" t="s">
        <v>62</v>
      </c>
      <c r="K27" s="26" t="s">
        <v>34</v>
      </c>
    </row>
    <row r="28" spans="1:11" ht="10.5" customHeight="1">
      <c r="A28" s="23">
        <v>18</v>
      </c>
      <c r="B28" s="58">
        <v>0.7916666666666666</v>
      </c>
      <c r="C28" s="12"/>
      <c r="D28" s="23">
        <f t="shared" si="0"/>
        <v>0</v>
      </c>
      <c r="E28" s="23"/>
      <c r="F28" s="23"/>
      <c r="G28" s="23"/>
      <c r="H28" s="24">
        <v>1.5</v>
      </c>
      <c r="I28" s="24">
        <v>1.4</v>
      </c>
      <c r="J28" s="59" t="s">
        <v>113</v>
      </c>
      <c r="K28" s="26" t="s">
        <v>34</v>
      </c>
    </row>
    <row r="29" spans="1:11" ht="10.5" customHeight="1">
      <c r="A29" s="23">
        <v>19</v>
      </c>
      <c r="B29" s="23"/>
      <c r="C29" s="12"/>
      <c r="D29" s="23">
        <f t="shared" si="0"/>
        <v>0</v>
      </c>
      <c r="E29" s="23"/>
      <c r="F29" s="23"/>
      <c r="G29" s="23"/>
      <c r="H29" s="24"/>
      <c r="I29" s="24"/>
      <c r="J29" s="59"/>
      <c r="K29" s="26" t="s">
        <v>34</v>
      </c>
    </row>
    <row r="30" spans="1:11" ht="10.5" customHeight="1">
      <c r="A30" s="23">
        <v>20</v>
      </c>
      <c r="B30" s="58">
        <v>0.75</v>
      </c>
      <c r="C30" s="12"/>
      <c r="D30" s="23">
        <f t="shared" si="0"/>
        <v>0</v>
      </c>
      <c r="E30" s="23"/>
      <c r="F30" s="23"/>
      <c r="G30" s="23"/>
      <c r="H30" s="24">
        <v>1.5</v>
      </c>
      <c r="I30" s="24">
        <v>1.2</v>
      </c>
      <c r="J30" s="59" t="s">
        <v>114</v>
      </c>
      <c r="K30" s="26" t="s">
        <v>34</v>
      </c>
    </row>
    <row r="31" spans="1:11" ht="10.5" customHeight="1">
      <c r="A31" s="23">
        <v>21</v>
      </c>
      <c r="B31" s="58">
        <v>0.4375</v>
      </c>
      <c r="C31" s="12"/>
      <c r="D31" s="23">
        <f t="shared" si="0"/>
        <v>0</v>
      </c>
      <c r="E31" s="23"/>
      <c r="F31" s="23"/>
      <c r="G31" s="23"/>
      <c r="H31" s="24">
        <v>1</v>
      </c>
      <c r="I31" s="24">
        <v>0.9</v>
      </c>
      <c r="J31" s="59" t="s">
        <v>97</v>
      </c>
      <c r="K31" s="26" t="s">
        <v>34</v>
      </c>
    </row>
    <row r="32" spans="1:11" ht="12.75">
      <c r="A32" s="23">
        <v>22</v>
      </c>
      <c r="B32" s="58">
        <v>0.4583333333333333</v>
      </c>
      <c r="C32" s="12"/>
      <c r="D32" s="23">
        <f t="shared" si="0"/>
        <v>0</v>
      </c>
      <c r="E32" s="23"/>
      <c r="F32" s="23"/>
      <c r="G32" s="23"/>
      <c r="H32" s="24">
        <v>1.5</v>
      </c>
      <c r="I32" s="24">
        <v>1.1</v>
      </c>
      <c r="J32" s="59" t="s">
        <v>115</v>
      </c>
      <c r="K32" s="26" t="s">
        <v>34</v>
      </c>
    </row>
    <row r="33" spans="1:11" ht="10.5" customHeight="1">
      <c r="A33" s="23">
        <v>23</v>
      </c>
      <c r="B33" s="58">
        <v>0.4166666666666667</v>
      </c>
      <c r="C33" s="12"/>
      <c r="D33" s="23">
        <f t="shared" si="0"/>
        <v>0</v>
      </c>
      <c r="E33" s="23"/>
      <c r="F33" s="23"/>
      <c r="G33" s="23"/>
      <c r="H33" s="24">
        <v>1.6</v>
      </c>
      <c r="I33" s="24">
        <v>1.2</v>
      </c>
      <c r="J33" s="59" t="s">
        <v>107</v>
      </c>
      <c r="K33" s="26" t="s">
        <v>34</v>
      </c>
    </row>
    <row r="34" spans="1:11" ht="10.5" customHeight="1">
      <c r="A34" s="23">
        <v>24</v>
      </c>
      <c r="B34" s="23"/>
      <c r="C34" s="12"/>
      <c r="D34" s="23">
        <f t="shared" si="0"/>
        <v>0</v>
      </c>
      <c r="E34" s="23"/>
      <c r="F34" s="23"/>
      <c r="G34" s="23"/>
      <c r="H34" s="24"/>
      <c r="I34" s="24"/>
      <c r="J34" s="59"/>
      <c r="K34" s="26" t="s">
        <v>34</v>
      </c>
    </row>
    <row r="35" spans="1:11" ht="10.5" customHeight="1">
      <c r="A35" s="23">
        <v>25</v>
      </c>
      <c r="B35" s="58">
        <v>0.3333333333333333</v>
      </c>
      <c r="C35" s="12"/>
      <c r="D35" s="23">
        <f t="shared" si="0"/>
        <v>0</v>
      </c>
      <c r="E35" s="23"/>
      <c r="F35" s="23"/>
      <c r="G35" s="23"/>
      <c r="H35" s="24">
        <v>1.5</v>
      </c>
      <c r="I35" s="24">
        <v>1.2</v>
      </c>
      <c r="J35" s="59" t="s">
        <v>64</v>
      </c>
      <c r="K35" s="26" t="s">
        <v>34</v>
      </c>
    </row>
    <row r="36" spans="1:11" ht="10.5" customHeight="1">
      <c r="A36" s="23">
        <v>26</v>
      </c>
      <c r="B36" s="58">
        <v>0.375</v>
      </c>
      <c r="C36" s="12"/>
      <c r="D36" s="23">
        <f t="shared" si="0"/>
        <v>0</v>
      </c>
      <c r="E36" s="23"/>
      <c r="F36" s="23"/>
      <c r="G36" s="23"/>
      <c r="H36" s="24">
        <v>1.7</v>
      </c>
      <c r="I36" s="24">
        <v>1.3</v>
      </c>
      <c r="J36" s="59" t="s">
        <v>55</v>
      </c>
      <c r="K36" s="26" t="s">
        <v>34</v>
      </c>
    </row>
    <row r="37" spans="1:11" ht="10.5" customHeight="1">
      <c r="A37" s="23">
        <v>27</v>
      </c>
      <c r="B37" s="58">
        <v>0.375</v>
      </c>
      <c r="C37" s="12"/>
      <c r="D37" s="23">
        <f t="shared" si="0"/>
        <v>0</v>
      </c>
      <c r="E37" s="23"/>
      <c r="F37" s="23"/>
      <c r="G37" s="23"/>
      <c r="H37" s="24">
        <v>1.8</v>
      </c>
      <c r="I37" s="24">
        <v>1.3</v>
      </c>
      <c r="J37" s="59" t="s">
        <v>60</v>
      </c>
      <c r="K37" s="26" t="s">
        <v>34</v>
      </c>
    </row>
    <row r="38" spans="1:11" ht="10.5" customHeight="1">
      <c r="A38" s="23">
        <v>28</v>
      </c>
      <c r="B38" s="58">
        <v>0.4375</v>
      </c>
      <c r="C38" s="12"/>
      <c r="D38" s="23">
        <f t="shared" si="0"/>
        <v>0</v>
      </c>
      <c r="E38" s="23"/>
      <c r="F38" s="23"/>
      <c r="G38" s="23"/>
      <c r="H38" s="24">
        <v>1.5</v>
      </c>
      <c r="I38" s="24">
        <v>1.2</v>
      </c>
      <c r="J38" s="59" t="s">
        <v>116</v>
      </c>
      <c r="K38" s="26" t="s">
        <v>34</v>
      </c>
    </row>
    <row r="39" spans="1:11" ht="10.5" customHeight="1">
      <c r="A39" s="23">
        <v>29</v>
      </c>
      <c r="B39" s="23"/>
      <c r="C39" s="12"/>
      <c r="D39" s="23">
        <f t="shared" si="0"/>
        <v>0</v>
      </c>
      <c r="E39" s="23"/>
      <c r="F39" s="23"/>
      <c r="G39" s="23"/>
      <c r="H39" s="24"/>
      <c r="I39" s="24"/>
      <c r="J39" s="59"/>
      <c r="K39" s="26" t="s">
        <v>34</v>
      </c>
    </row>
    <row r="40" spans="1:11" ht="10.5" customHeight="1">
      <c r="A40" s="23">
        <v>30</v>
      </c>
      <c r="B40" s="58">
        <v>0.7916666666666666</v>
      </c>
      <c r="C40" s="12"/>
      <c r="D40" s="23">
        <f t="shared" si="0"/>
        <v>0</v>
      </c>
      <c r="E40" s="23"/>
      <c r="F40" s="23"/>
      <c r="G40" s="23"/>
      <c r="H40" s="24">
        <v>1.5</v>
      </c>
      <c r="I40" s="24">
        <v>1.2</v>
      </c>
      <c r="J40" s="59" t="s">
        <v>95</v>
      </c>
      <c r="K40" s="26" t="s">
        <v>34</v>
      </c>
    </row>
    <row r="41" spans="1:11" ht="10.5" customHeight="1">
      <c r="A41" s="23">
        <v>31</v>
      </c>
      <c r="B41" s="23"/>
      <c r="C41" s="12"/>
      <c r="D41" s="23">
        <f t="shared" si="0"/>
        <v>0</v>
      </c>
      <c r="E41" s="23"/>
      <c r="F41" s="23"/>
      <c r="G41" s="23"/>
      <c r="H41" s="24"/>
      <c r="I41" s="24"/>
      <c r="J41" s="59"/>
      <c r="K41" s="26" t="s">
        <v>34</v>
      </c>
    </row>
    <row r="42" spans="1:11" ht="10.5" customHeight="1">
      <c r="A42" s="23" t="s">
        <v>35</v>
      </c>
      <c r="B42" s="23"/>
      <c r="C42" s="12"/>
      <c r="D42" s="23">
        <f>D41</f>
        <v>0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23"/>
      <c r="C43" s="12"/>
      <c r="D43" s="23">
        <f>AVERAGE(D11:D41)</f>
        <v>0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23"/>
      <c r="C44" s="12"/>
      <c r="D44" s="23">
        <f>MAX(D11:D41)</f>
        <v>0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23"/>
      <c r="C45" s="12"/>
      <c r="D45" s="23">
        <f>MIN(D11:D41)</f>
        <v>0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H5:K5"/>
    <mergeCell ref="E4:K4"/>
    <mergeCell ref="H6:K6"/>
    <mergeCell ref="E5:G5"/>
    <mergeCell ref="E6:G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7">
      <selection activeCell="E41" sqref="E4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117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23"/>
      <c r="C10" s="12"/>
      <c r="D10" s="23"/>
      <c r="E10" s="23"/>
      <c r="F10" s="23"/>
      <c r="G10" s="23"/>
      <c r="H10" s="24"/>
      <c r="I10" s="24"/>
      <c r="J10" s="25"/>
      <c r="K10" s="26" t="s">
        <v>33</v>
      </c>
    </row>
    <row r="11" spans="1:11" ht="10.5" customHeight="1">
      <c r="A11" s="23">
        <v>1</v>
      </c>
      <c r="B11" s="58">
        <v>0.7916666666666666</v>
      </c>
      <c r="C11" s="12"/>
      <c r="D11" s="23">
        <f aca="true" t="shared" si="0" ref="D11:D41">SUM(C11-C10)</f>
        <v>0</v>
      </c>
      <c r="E11" s="23"/>
      <c r="F11" s="27"/>
      <c r="G11" s="23"/>
      <c r="H11" s="24">
        <v>2.2</v>
      </c>
      <c r="I11" s="24">
        <v>1.7</v>
      </c>
      <c r="J11" s="59" t="s">
        <v>118</v>
      </c>
      <c r="K11" s="26" t="s">
        <v>34</v>
      </c>
    </row>
    <row r="12" spans="1:11" ht="10.5" customHeight="1">
      <c r="A12" s="23">
        <v>2</v>
      </c>
      <c r="B12" s="58">
        <v>0.75</v>
      </c>
      <c r="C12" s="12"/>
      <c r="D12" s="23">
        <f t="shared" si="0"/>
        <v>0</v>
      </c>
      <c r="E12" s="23"/>
      <c r="F12" s="27"/>
      <c r="G12" s="23"/>
      <c r="H12" s="24">
        <v>2.1</v>
      </c>
      <c r="I12" s="24">
        <v>1.7</v>
      </c>
      <c r="J12" s="59" t="s">
        <v>97</v>
      </c>
      <c r="K12" s="26" t="s">
        <v>34</v>
      </c>
    </row>
    <row r="13" spans="1:11" ht="10.5" customHeight="1">
      <c r="A13" s="23">
        <v>3</v>
      </c>
      <c r="B13" s="58">
        <v>0.3333333333333333</v>
      </c>
      <c r="C13" s="12"/>
      <c r="D13" s="23">
        <f t="shared" si="0"/>
        <v>0</v>
      </c>
      <c r="E13" s="23"/>
      <c r="F13" s="23"/>
      <c r="G13" s="23"/>
      <c r="H13" s="24">
        <v>2.2</v>
      </c>
      <c r="I13" s="24">
        <v>1.8</v>
      </c>
      <c r="J13" s="59" t="s">
        <v>119</v>
      </c>
      <c r="K13" s="26" t="s">
        <v>34</v>
      </c>
    </row>
    <row r="14" spans="1:11" ht="10.5" customHeight="1">
      <c r="A14" s="23">
        <v>4</v>
      </c>
      <c r="B14" s="58">
        <v>0.7916666666666666</v>
      </c>
      <c r="C14" s="12"/>
      <c r="D14" s="23">
        <f t="shared" si="0"/>
        <v>0</v>
      </c>
      <c r="E14" s="23"/>
      <c r="F14" s="23"/>
      <c r="G14" s="23"/>
      <c r="H14" s="24">
        <v>2</v>
      </c>
      <c r="I14" s="24">
        <v>1.9</v>
      </c>
      <c r="J14" s="59" t="s">
        <v>120</v>
      </c>
      <c r="K14" s="26" t="s">
        <v>34</v>
      </c>
    </row>
    <row r="15" spans="1:11" ht="10.5" customHeight="1">
      <c r="A15" s="23">
        <v>5</v>
      </c>
      <c r="B15" s="23"/>
      <c r="C15" s="12"/>
      <c r="D15" s="23">
        <f t="shared" si="0"/>
        <v>0</v>
      </c>
      <c r="E15" s="23"/>
      <c r="F15" s="23"/>
      <c r="G15" s="23"/>
      <c r="H15" s="24"/>
      <c r="I15" s="24"/>
      <c r="J15" s="59"/>
      <c r="K15" s="26" t="s">
        <v>34</v>
      </c>
    </row>
    <row r="16" spans="1:11" ht="11.25" customHeight="1">
      <c r="A16" s="23">
        <v>6</v>
      </c>
      <c r="B16" s="58">
        <v>0.7708333333333334</v>
      </c>
      <c r="C16" s="12"/>
      <c r="D16" s="23">
        <f t="shared" si="0"/>
        <v>0</v>
      </c>
      <c r="E16" s="23"/>
      <c r="F16" s="23"/>
      <c r="G16" s="23"/>
      <c r="H16" s="24">
        <v>2.2</v>
      </c>
      <c r="I16" s="24">
        <v>1.9</v>
      </c>
      <c r="J16" s="59" t="s">
        <v>70</v>
      </c>
      <c r="K16" s="26" t="s">
        <v>34</v>
      </c>
    </row>
    <row r="17" spans="1:11" ht="10.5" customHeight="1">
      <c r="A17" s="23">
        <v>7</v>
      </c>
      <c r="B17" s="58">
        <v>0.7916666666666666</v>
      </c>
      <c r="C17" s="12"/>
      <c r="D17" s="23">
        <f t="shared" si="0"/>
        <v>0</v>
      </c>
      <c r="E17" s="23"/>
      <c r="F17" s="23"/>
      <c r="G17" s="23"/>
      <c r="H17" s="24">
        <v>2.2</v>
      </c>
      <c r="I17" s="24">
        <v>1.8</v>
      </c>
      <c r="J17" s="59" t="s">
        <v>121</v>
      </c>
      <c r="K17" s="26" t="s">
        <v>34</v>
      </c>
    </row>
    <row r="18" spans="1:11" ht="10.5" customHeight="1">
      <c r="A18" s="23">
        <v>8</v>
      </c>
      <c r="B18" s="58">
        <v>0.8333333333333334</v>
      </c>
      <c r="C18" s="12"/>
      <c r="D18" s="23">
        <f t="shared" si="0"/>
        <v>0</v>
      </c>
      <c r="E18" s="23"/>
      <c r="F18" s="23"/>
      <c r="G18" s="23"/>
      <c r="H18" s="24">
        <v>2</v>
      </c>
      <c r="I18" s="24">
        <v>1.6</v>
      </c>
      <c r="J18" s="59" t="s">
        <v>95</v>
      </c>
      <c r="K18" s="26" t="s">
        <v>34</v>
      </c>
    </row>
    <row r="19" spans="1:11" ht="10.5" customHeight="1">
      <c r="A19" s="23">
        <v>9</v>
      </c>
      <c r="B19" s="23"/>
      <c r="C19" s="12"/>
      <c r="D19" s="23">
        <f t="shared" si="0"/>
        <v>0</v>
      </c>
      <c r="E19" s="23"/>
      <c r="F19" s="23"/>
      <c r="G19" s="23"/>
      <c r="H19" s="24"/>
      <c r="I19" s="24"/>
      <c r="J19" s="59"/>
      <c r="K19" s="26" t="s">
        <v>34</v>
      </c>
    </row>
    <row r="20" spans="1:11" ht="10.5" customHeight="1">
      <c r="A20" s="23">
        <v>10</v>
      </c>
      <c r="B20" s="58">
        <v>0.375</v>
      </c>
      <c r="C20" s="12"/>
      <c r="D20" s="23">
        <f t="shared" si="0"/>
        <v>0</v>
      </c>
      <c r="E20" s="23"/>
      <c r="F20" s="23"/>
      <c r="G20" s="23"/>
      <c r="H20" s="24">
        <v>2</v>
      </c>
      <c r="I20" s="24">
        <v>1.8</v>
      </c>
      <c r="J20" s="59" t="s">
        <v>57</v>
      </c>
      <c r="K20" s="26" t="s">
        <v>34</v>
      </c>
    </row>
    <row r="21" spans="1:11" ht="10.5" customHeight="1">
      <c r="A21" s="23">
        <v>11</v>
      </c>
      <c r="B21" s="58">
        <v>0.3541666666666667</v>
      </c>
      <c r="C21" s="12"/>
      <c r="D21" s="23">
        <f t="shared" si="0"/>
        <v>0</v>
      </c>
      <c r="E21" s="23"/>
      <c r="F21" s="23"/>
      <c r="G21" s="23"/>
      <c r="H21" s="24">
        <v>2</v>
      </c>
      <c r="I21" s="24">
        <v>1.8</v>
      </c>
      <c r="J21" s="59" t="s">
        <v>122</v>
      </c>
      <c r="K21" s="26" t="s">
        <v>34</v>
      </c>
    </row>
    <row r="22" spans="1:11" ht="10.5" customHeight="1">
      <c r="A22" s="23">
        <v>12</v>
      </c>
      <c r="B22" s="58">
        <v>0.7916666666666666</v>
      </c>
      <c r="C22" s="12"/>
      <c r="D22" s="23">
        <f t="shared" si="0"/>
        <v>0</v>
      </c>
      <c r="E22" s="23"/>
      <c r="F22" s="23"/>
      <c r="G22" s="23"/>
      <c r="H22" s="24">
        <v>2</v>
      </c>
      <c r="I22" s="24">
        <v>1.7</v>
      </c>
      <c r="J22" s="59" t="s">
        <v>115</v>
      </c>
      <c r="K22" s="26" t="s">
        <v>34</v>
      </c>
    </row>
    <row r="23" spans="1:11" ht="10.5" customHeight="1">
      <c r="A23" s="23">
        <v>13</v>
      </c>
      <c r="B23" s="58">
        <v>0.7916666666666666</v>
      </c>
      <c r="C23" s="12"/>
      <c r="D23" s="23">
        <f t="shared" si="0"/>
        <v>0</v>
      </c>
      <c r="E23" s="23"/>
      <c r="F23" s="23"/>
      <c r="G23" s="23"/>
      <c r="H23" s="24">
        <v>2</v>
      </c>
      <c r="I23" s="24">
        <v>1.6</v>
      </c>
      <c r="J23" s="59" t="s">
        <v>107</v>
      </c>
      <c r="K23" s="26" t="s">
        <v>34</v>
      </c>
    </row>
    <row r="24" spans="1:11" ht="10.5" customHeight="1">
      <c r="A24" s="23">
        <v>14</v>
      </c>
      <c r="B24" s="23"/>
      <c r="C24" s="12"/>
      <c r="D24" s="23">
        <f t="shared" si="0"/>
        <v>0</v>
      </c>
      <c r="E24" s="23"/>
      <c r="F24" s="23"/>
      <c r="G24" s="23"/>
      <c r="H24" s="24"/>
      <c r="I24" s="24"/>
      <c r="J24" s="59"/>
      <c r="K24" s="26" t="s">
        <v>34</v>
      </c>
    </row>
    <row r="25" spans="1:11" ht="10.5" customHeight="1">
      <c r="A25" s="23">
        <v>15</v>
      </c>
      <c r="B25" s="58">
        <v>0.7916666666666666</v>
      </c>
      <c r="C25" s="12"/>
      <c r="D25" s="23">
        <f t="shared" si="0"/>
        <v>0</v>
      </c>
      <c r="E25" s="23"/>
      <c r="F25" s="23"/>
      <c r="G25" s="23"/>
      <c r="H25" s="24">
        <v>2</v>
      </c>
      <c r="I25" s="24">
        <v>1.7</v>
      </c>
      <c r="J25" s="59" t="s">
        <v>96</v>
      </c>
      <c r="K25" s="26" t="s">
        <v>34</v>
      </c>
    </row>
    <row r="26" spans="1:11" ht="10.5" customHeight="1">
      <c r="A26" s="23">
        <v>16</v>
      </c>
      <c r="B26" s="58">
        <v>0.7708333333333334</v>
      </c>
      <c r="C26" s="12"/>
      <c r="D26" s="23">
        <f t="shared" si="0"/>
        <v>0</v>
      </c>
      <c r="E26" s="23"/>
      <c r="F26" s="23"/>
      <c r="G26" s="23"/>
      <c r="H26" s="24">
        <v>2</v>
      </c>
      <c r="I26" s="24">
        <v>1.7</v>
      </c>
      <c r="J26" s="59" t="s">
        <v>95</v>
      </c>
      <c r="K26" s="26" t="s">
        <v>34</v>
      </c>
    </row>
    <row r="27" spans="1:11" ht="10.5" customHeight="1">
      <c r="A27" s="23">
        <v>17</v>
      </c>
      <c r="B27" s="58">
        <v>0.3333333333333333</v>
      </c>
      <c r="C27" s="12"/>
      <c r="D27" s="23">
        <f t="shared" si="0"/>
        <v>0</v>
      </c>
      <c r="E27" s="23"/>
      <c r="F27" s="23"/>
      <c r="G27" s="23"/>
      <c r="H27" s="24">
        <v>2</v>
      </c>
      <c r="I27" s="24">
        <v>1.8</v>
      </c>
      <c r="J27" s="59" t="s">
        <v>62</v>
      </c>
      <c r="K27" s="26" t="s">
        <v>34</v>
      </c>
    </row>
    <row r="28" spans="1:11" ht="10.5" customHeight="1">
      <c r="A28" s="23">
        <v>18</v>
      </c>
      <c r="B28" s="58">
        <v>0.3125</v>
      </c>
      <c r="C28" s="12"/>
      <c r="D28" s="23">
        <f t="shared" si="0"/>
        <v>0</v>
      </c>
      <c r="E28" s="23"/>
      <c r="F28" s="23"/>
      <c r="G28" s="23"/>
      <c r="H28" s="24">
        <v>2</v>
      </c>
      <c r="I28" s="24">
        <v>1.8</v>
      </c>
      <c r="J28" s="59" t="s">
        <v>55</v>
      </c>
      <c r="K28" s="26" t="s">
        <v>34</v>
      </c>
    </row>
    <row r="29" spans="1:11" ht="10.5" customHeight="1">
      <c r="A29" s="23">
        <v>19</v>
      </c>
      <c r="B29" s="23"/>
      <c r="C29" s="12"/>
      <c r="D29" s="23">
        <f t="shared" si="0"/>
        <v>0</v>
      </c>
      <c r="E29" s="23"/>
      <c r="F29" s="23"/>
      <c r="G29" s="23"/>
      <c r="H29" s="24">
        <v>1.9</v>
      </c>
      <c r="I29" s="24">
        <v>1.4</v>
      </c>
      <c r="J29" s="59" t="s">
        <v>123</v>
      </c>
      <c r="K29" s="26" t="s">
        <v>34</v>
      </c>
    </row>
    <row r="30" spans="1:11" ht="10.5" customHeight="1">
      <c r="A30" s="23">
        <v>20</v>
      </c>
      <c r="B30" s="23"/>
      <c r="C30" s="12"/>
      <c r="D30" s="23">
        <f t="shared" si="0"/>
        <v>0</v>
      </c>
      <c r="E30" s="23"/>
      <c r="F30" s="23"/>
      <c r="G30" s="23"/>
      <c r="H30" s="24"/>
      <c r="I30" s="24"/>
      <c r="J30" s="59"/>
      <c r="K30" s="26" t="s">
        <v>34</v>
      </c>
    </row>
    <row r="31" spans="1:11" ht="10.5" customHeight="1">
      <c r="A31" s="23">
        <v>21</v>
      </c>
      <c r="B31" s="58">
        <v>0.7916666666666666</v>
      </c>
      <c r="C31" s="12"/>
      <c r="D31" s="23">
        <f t="shared" si="0"/>
        <v>0</v>
      </c>
      <c r="E31" s="23"/>
      <c r="F31" s="23"/>
      <c r="G31" s="23"/>
      <c r="H31" s="24">
        <v>1.5</v>
      </c>
      <c r="I31" s="24">
        <v>1.1</v>
      </c>
      <c r="J31" s="59" t="s">
        <v>99</v>
      </c>
      <c r="K31" s="26" t="s">
        <v>34</v>
      </c>
    </row>
    <row r="32" spans="1:11" ht="12.75">
      <c r="A32" s="23">
        <v>22</v>
      </c>
      <c r="B32" s="58">
        <v>0.7916666666666666</v>
      </c>
      <c r="C32" s="12"/>
      <c r="D32" s="23">
        <f t="shared" si="0"/>
        <v>0</v>
      </c>
      <c r="E32" s="23"/>
      <c r="F32" s="23"/>
      <c r="G32" s="23"/>
      <c r="H32" s="24">
        <v>1.4</v>
      </c>
      <c r="I32" s="24">
        <v>1.1</v>
      </c>
      <c r="J32" s="59" t="s">
        <v>95</v>
      </c>
      <c r="K32" s="26" t="s">
        <v>34</v>
      </c>
    </row>
    <row r="33" spans="1:11" ht="10.5" customHeight="1">
      <c r="A33" s="23">
        <v>23</v>
      </c>
      <c r="B33" s="58">
        <v>0.8125</v>
      </c>
      <c r="C33" s="12"/>
      <c r="D33" s="23">
        <f t="shared" si="0"/>
        <v>0</v>
      </c>
      <c r="E33" s="23"/>
      <c r="F33" s="23"/>
      <c r="G33" s="23"/>
      <c r="H33" s="24">
        <v>1</v>
      </c>
      <c r="I33" s="24">
        <v>1</v>
      </c>
      <c r="J33" s="59" t="s">
        <v>62</v>
      </c>
      <c r="K33" s="26" t="s">
        <v>34</v>
      </c>
    </row>
    <row r="34" spans="1:11" ht="10.5" customHeight="1">
      <c r="A34" s="23">
        <v>24</v>
      </c>
      <c r="B34" s="58">
        <v>0.5416666666666666</v>
      </c>
      <c r="C34" s="12"/>
      <c r="D34" s="23">
        <f t="shared" si="0"/>
        <v>0</v>
      </c>
      <c r="E34" s="23"/>
      <c r="F34" s="23"/>
      <c r="G34" s="23"/>
      <c r="H34" s="24">
        <v>1.2</v>
      </c>
      <c r="I34" s="24">
        <v>1</v>
      </c>
      <c r="J34" s="59" t="s">
        <v>124</v>
      </c>
      <c r="K34" s="26" t="s">
        <v>34</v>
      </c>
    </row>
    <row r="35" spans="1:11" ht="10.5" customHeight="1">
      <c r="A35" s="23">
        <v>25</v>
      </c>
      <c r="B35" s="58">
        <v>0.4583333333333333</v>
      </c>
      <c r="C35" s="12"/>
      <c r="D35" s="23">
        <f t="shared" si="0"/>
        <v>0</v>
      </c>
      <c r="E35" s="23"/>
      <c r="F35" s="23"/>
      <c r="G35" s="23"/>
      <c r="H35" s="24">
        <v>1.5</v>
      </c>
      <c r="I35" s="24">
        <v>1.1</v>
      </c>
      <c r="J35" s="59" t="s">
        <v>97</v>
      </c>
      <c r="K35" s="26" t="s">
        <v>34</v>
      </c>
    </row>
    <row r="36" spans="1:11" ht="10.5" customHeight="1">
      <c r="A36" s="23">
        <v>26</v>
      </c>
      <c r="B36" s="58">
        <v>0.4791666666666667</v>
      </c>
      <c r="C36" s="12"/>
      <c r="D36" s="23">
        <f t="shared" si="0"/>
        <v>0</v>
      </c>
      <c r="E36" s="23"/>
      <c r="F36" s="23"/>
      <c r="G36" s="23"/>
      <c r="H36" s="24">
        <v>1.9</v>
      </c>
      <c r="I36" s="24">
        <v>1.6</v>
      </c>
      <c r="J36" s="59" t="s">
        <v>125</v>
      </c>
      <c r="K36" s="26" t="s">
        <v>34</v>
      </c>
    </row>
    <row r="37" spans="1:11" ht="10.5" customHeight="1">
      <c r="A37" s="23">
        <v>27</v>
      </c>
      <c r="B37" s="23"/>
      <c r="C37" s="12"/>
      <c r="D37" s="23">
        <f t="shared" si="0"/>
        <v>0</v>
      </c>
      <c r="E37" s="23"/>
      <c r="F37" s="23"/>
      <c r="G37" s="23"/>
      <c r="H37" s="24"/>
      <c r="I37" s="24"/>
      <c r="J37" s="59"/>
      <c r="K37" s="26" t="s">
        <v>34</v>
      </c>
    </row>
    <row r="38" spans="1:11" ht="10.5" customHeight="1">
      <c r="A38" s="23">
        <v>28</v>
      </c>
      <c r="B38" s="23"/>
      <c r="C38" s="12"/>
      <c r="D38" s="23">
        <f t="shared" si="0"/>
        <v>0</v>
      </c>
      <c r="E38" s="23"/>
      <c r="F38" s="23"/>
      <c r="G38" s="23"/>
      <c r="H38" s="24"/>
      <c r="I38" s="24"/>
      <c r="J38" s="59"/>
      <c r="K38" s="26" t="s">
        <v>34</v>
      </c>
    </row>
    <row r="39" spans="1:11" ht="10.5" customHeight="1">
      <c r="A39" s="23">
        <v>29</v>
      </c>
      <c r="B39" s="23"/>
      <c r="C39" s="12"/>
      <c r="D39" s="23">
        <f t="shared" si="0"/>
        <v>0</v>
      </c>
      <c r="E39" s="23"/>
      <c r="F39" s="23"/>
      <c r="G39" s="23"/>
      <c r="H39" s="24"/>
      <c r="I39" s="24"/>
      <c r="J39" s="59"/>
      <c r="K39" s="26" t="s">
        <v>34</v>
      </c>
    </row>
    <row r="40" spans="1:11" ht="10.5" customHeight="1">
      <c r="A40" s="23">
        <v>30</v>
      </c>
      <c r="B40" s="58">
        <v>0.7916666666666666</v>
      </c>
      <c r="C40" s="12"/>
      <c r="D40" s="23">
        <f t="shared" si="0"/>
        <v>0</v>
      </c>
      <c r="E40" s="23"/>
      <c r="F40" s="23"/>
      <c r="G40" s="23"/>
      <c r="H40" s="24">
        <v>1.8</v>
      </c>
      <c r="I40" s="24">
        <v>1.5</v>
      </c>
      <c r="J40" s="59" t="s">
        <v>126</v>
      </c>
      <c r="K40" s="26" t="s">
        <v>34</v>
      </c>
    </row>
    <row r="41" spans="1:11" ht="10.5" customHeight="1">
      <c r="A41" s="23">
        <v>31</v>
      </c>
      <c r="B41" s="58">
        <v>0.3125</v>
      </c>
      <c r="C41" s="12"/>
      <c r="D41" s="23">
        <f t="shared" si="0"/>
        <v>0</v>
      </c>
      <c r="E41" s="23"/>
      <c r="F41" s="23"/>
      <c r="G41" s="23"/>
      <c r="H41" s="24">
        <v>1.8</v>
      </c>
      <c r="I41" s="24">
        <v>1.6</v>
      </c>
      <c r="J41" s="59" t="s">
        <v>58</v>
      </c>
      <c r="K41" s="26" t="s">
        <v>34</v>
      </c>
    </row>
    <row r="42" spans="1:11" ht="10.5" customHeight="1">
      <c r="A42" s="23" t="s">
        <v>35</v>
      </c>
      <c r="B42" s="23"/>
      <c r="C42" s="12"/>
      <c r="D42" s="23">
        <f>D41</f>
        <v>0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23"/>
      <c r="C43" s="12"/>
      <c r="D43" s="23">
        <f>AVERAGE(D11:D41)</f>
        <v>0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23"/>
      <c r="C44" s="12"/>
      <c r="D44" s="23">
        <f>MAX(D11:D41)</f>
        <v>0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23"/>
      <c r="C45" s="12"/>
      <c r="D45" s="23">
        <f>MIN(D11:D41)</f>
        <v>0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H5:K5"/>
    <mergeCell ref="E4:K4"/>
    <mergeCell ref="H6:K6"/>
    <mergeCell ref="E5:G5"/>
    <mergeCell ref="E6:G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">
      <selection activeCell="E39" sqref="E39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127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23"/>
      <c r="C10" s="12"/>
      <c r="D10" s="23"/>
      <c r="E10" s="23"/>
      <c r="F10" s="23"/>
      <c r="G10" s="23"/>
      <c r="H10" s="24"/>
      <c r="I10" s="24"/>
      <c r="J10" s="25"/>
      <c r="K10" s="26" t="s">
        <v>33</v>
      </c>
    </row>
    <row r="11" spans="1:11" ht="10.5" customHeight="1">
      <c r="A11" s="23">
        <v>1</v>
      </c>
      <c r="B11" s="58">
        <v>0.3333333333333333</v>
      </c>
      <c r="C11" s="12"/>
      <c r="D11" s="23">
        <f aca="true" t="shared" si="0" ref="D11:D41">SUM(C11-C10)</f>
        <v>0</v>
      </c>
      <c r="E11" s="23"/>
      <c r="F11" s="27"/>
      <c r="G11" s="23"/>
      <c r="H11" s="24">
        <v>1</v>
      </c>
      <c r="I11" s="24"/>
      <c r="J11" s="59" t="s">
        <v>56</v>
      </c>
      <c r="K11" s="26" t="s">
        <v>34</v>
      </c>
    </row>
    <row r="12" spans="1:11" ht="10.5" customHeight="1">
      <c r="A12" s="23">
        <v>2</v>
      </c>
      <c r="B12" s="23"/>
      <c r="C12" s="12"/>
      <c r="D12" s="23">
        <f t="shared" si="0"/>
        <v>0</v>
      </c>
      <c r="E12" s="23"/>
      <c r="F12" s="27"/>
      <c r="G12" s="23"/>
      <c r="H12" s="24"/>
      <c r="I12" s="24"/>
      <c r="J12" s="59"/>
      <c r="K12" s="26" t="s">
        <v>34</v>
      </c>
    </row>
    <row r="13" spans="1:11" ht="10.5" customHeight="1">
      <c r="A13" s="23">
        <v>3</v>
      </c>
      <c r="B13" s="23"/>
      <c r="C13" s="12"/>
      <c r="D13" s="23">
        <f t="shared" si="0"/>
        <v>0</v>
      </c>
      <c r="E13" s="23"/>
      <c r="F13" s="23"/>
      <c r="G13" s="23"/>
      <c r="H13" s="24"/>
      <c r="I13" s="24"/>
      <c r="J13" s="59"/>
      <c r="K13" s="26" t="s">
        <v>34</v>
      </c>
    </row>
    <row r="14" spans="1:11" ht="10.5" customHeight="1">
      <c r="A14" s="23">
        <v>4</v>
      </c>
      <c r="B14" s="58">
        <v>0.75</v>
      </c>
      <c r="C14" s="12"/>
      <c r="D14" s="23">
        <f t="shared" si="0"/>
        <v>0</v>
      </c>
      <c r="E14" s="23"/>
      <c r="F14" s="23"/>
      <c r="G14" s="23"/>
      <c r="H14" s="24">
        <v>0.5</v>
      </c>
      <c r="I14" s="24"/>
      <c r="J14" s="59" t="s">
        <v>107</v>
      </c>
      <c r="K14" s="26" t="s">
        <v>34</v>
      </c>
    </row>
    <row r="15" spans="1:11" ht="10.5" customHeight="1">
      <c r="A15" s="23">
        <v>5</v>
      </c>
      <c r="B15" s="58">
        <v>0.4166666666666667</v>
      </c>
      <c r="C15" s="12"/>
      <c r="D15" s="23">
        <f t="shared" si="0"/>
        <v>0</v>
      </c>
      <c r="E15" s="23"/>
      <c r="F15" s="23"/>
      <c r="G15" s="23"/>
      <c r="H15" s="24">
        <v>1.5</v>
      </c>
      <c r="I15" s="24"/>
      <c r="J15" s="59" t="s">
        <v>128</v>
      </c>
      <c r="K15" s="26" t="s">
        <v>34</v>
      </c>
    </row>
    <row r="16" spans="1:11" ht="11.25" customHeight="1">
      <c r="A16" s="23">
        <v>6</v>
      </c>
      <c r="B16" s="58">
        <v>0.40625</v>
      </c>
      <c r="C16" s="12"/>
      <c r="D16" s="23">
        <f t="shared" si="0"/>
        <v>0</v>
      </c>
      <c r="E16" s="23"/>
      <c r="F16" s="23"/>
      <c r="G16" s="23"/>
      <c r="H16" s="24">
        <v>1.7</v>
      </c>
      <c r="I16" s="24"/>
      <c r="J16" s="59" t="s">
        <v>62</v>
      </c>
      <c r="K16" s="26" t="s">
        <v>34</v>
      </c>
    </row>
    <row r="17" spans="1:11" ht="10.5" customHeight="1">
      <c r="A17" s="23">
        <v>7</v>
      </c>
      <c r="B17" s="58">
        <v>0.4375</v>
      </c>
      <c r="C17" s="12"/>
      <c r="D17" s="23">
        <f t="shared" si="0"/>
        <v>0</v>
      </c>
      <c r="E17" s="23"/>
      <c r="F17" s="23"/>
      <c r="G17" s="23"/>
      <c r="H17" s="24">
        <v>1.5</v>
      </c>
      <c r="I17" s="24"/>
      <c r="J17" s="59" t="s">
        <v>55</v>
      </c>
      <c r="K17" s="26" t="s">
        <v>34</v>
      </c>
    </row>
    <row r="18" spans="1:11" ht="10.5" customHeight="1">
      <c r="A18" s="23">
        <v>8</v>
      </c>
      <c r="B18" s="58">
        <v>0.6666666666666666</v>
      </c>
      <c r="C18" s="12"/>
      <c r="D18" s="23">
        <f t="shared" si="0"/>
        <v>0</v>
      </c>
      <c r="E18" s="23"/>
      <c r="F18" s="23"/>
      <c r="G18" s="23"/>
      <c r="H18" s="24">
        <v>1.6</v>
      </c>
      <c r="I18" s="24"/>
      <c r="J18" s="59" t="s">
        <v>119</v>
      </c>
      <c r="K18" s="26" t="s">
        <v>34</v>
      </c>
    </row>
    <row r="19" spans="1:11" ht="10.5" customHeight="1">
      <c r="A19" s="23">
        <v>9</v>
      </c>
      <c r="B19" s="58">
        <v>0.5208333333333334</v>
      </c>
      <c r="C19" s="12"/>
      <c r="D19" s="23">
        <f t="shared" si="0"/>
        <v>0</v>
      </c>
      <c r="E19" s="23"/>
      <c r="F19" s="23"/>
      <c r="G19" s="23"/>
      <c r="H19" s="24">
        <v>1.5</v>
      </c>
      <c r="I19" s="24"/>
      <c r="J19" s="59" t="s">
        <v>107</v>
      </c>
      <c r="K19" s="26" t="s">
        <v>34</v>
      </c>
    </row>
    <row r="20" spans="1:11" ht="10.5" customHeight="1">
      <c r="A20" s="23">
        <v>10</v>
      </c>
      <c r="B20" s="58">
        <v>0.6666666666666666</v>
      </c>
      <c r="C20" s="12"/>
      <c r="D20" s="23">
        <f t="shared" si="0"/>
        <v>0</v>
      </c>
      <c r="E20" s="23"/>
      <c r="F20" s="23"/>
      <c r="G20" s="23"/>
      <c r="H20" s="24">
        <v>1.6</v>
      </c>
      <c r="I20" s="24"/>
      <c r="J20" s="59" t="s">
        <v>95</v>
      </c>
      <c r="K20" s="26" t="s">
        <v>34</v>
      </c>
    </row>
    <row r="21" spans="1:11" ht="10.5" customHeight="1">
      <c r="A21" s="23">
        <v>11</v>
      </c>
      <c r="B21" s="23"/>
      <c r="C21" s="12"/>
      <c r="D21" s="23">
        <f t="shared" si="0"/>
        <v>0</v>
      </c>
      <c r="E21" s="23"/>
      <c r="F21" s="23"/>
      <c r="G21" s="23"/>
      <c r="H21" s="24"/>
      <c r="I21" s="24"/>
      <c r="J21" s="59"/>
      <c r="K21" s="26" t="s">
        <v>34</v>
      </c>
    </row>
    <row r="22" spans="1:11" ht="10.5" customHeight="1">
      <c r="A22" s="23">
        <v>12</v>
      </c>
      <c r="B22" s="58">
        <v>0.3333333333333333</v>
      </c>
      <c r="C22" s="12"/>
      <c r="D22" s="23">
        <f t="shared" si="0"/>
        <v>0</v>
      </c>
      <c r="E22" s="23"/>
      <c r="F22" s="23"/>
      <c r="G22" s="23"/>
      <c r="H22" s="24">
        <v>1.5</v>
      </c>
      <c r="I22" s="24"/>
      <c r="J22" s="59" t="s">
        <v>55</v>
      </c>
      <c r="K22" s="26" t="s">
        <v>34</v>
      </c>
    </row>
    <row r="23" spans="1:11" ht="10.5" customHeight="1">
      <c r="A23" s="23">
        <v>13</v>
      </c>
      <c r="B23" s="58">
        <v>0.53125</v>
      </c>
      <c r="C23" s="12"/>
      <c r="D23" s="23">
        <f t="shared" si="0"/>
        <v>0</v>
      </c>
      <c r="E23" s="23"/>
      <c r="F23" s="23"/>
      <c r="G23" s="23"/>
      <c r="H23" s="24">
        <v>1.7</v>
      </c>
      <c r="I23" s="24"/>
      <c r="J23" s="59" t="s">
        <v>119</v>
      </c>
      <c r="K23" s="26" t="s">
        <v>34</v>
      </c>
    </row>
    <row r="24" spans="1:11" ht="10.5" customHeight="1">
      <c r="A24" s="23">
        <v>14</v>
      </c>
      <c r="B24" s="23"/>
      <c r="C24" s="12"/>
      <c r="D24" s="23">
        <f t="shared" si="0"/>
        <v>0</v>
      </c>
      <c r="E24" s="23"/>
      <c r="F24" s="23"/>
      <c r="G24" s="23"/>
      <c r="H24" s="24"/>
      <c r="I24" s="24"/>
      <c r="J24" s="59"/>
      <c r="K24" s="26" t="s">
        <v>34</v>
      </c>
    </row>
    <row r="25" spans="1:11" ht="10.5" customHeight="1">
      <c r="A25" s="23">
        <v>15</v>
      </c>
      <c r="B25" s="58">
        <v>0.75</v>
      </c>
      <c r="C25" s="12"/>
      <c r="D25" s="23">
        <f t="shared" si="0"/>
        <v>0</v>
      </c>
      <c r="E25" s="23"/>
      <c r="F25" s="23"/>
      <c r="G25" s="23"/>
      <c r="H25" s="24" t="s">
        <v>33</v>
      </c>
      <c r="I25" s="24"/>
      <c r="J25" s="59" t="s">
        <v>129</v>
      </c>
      <c r="K25" s="26" t="s">
        <v>34</v>
      </c>
    </row>
    <row r="26" spans="1:11" ht="10.5" customHeight="1">
      <c r="A26" s="23">
        <v>16</v>
      </c>
      <c r="B26" s="67">
        <v>0.7083333333333334</v>
      </c>
      <c r="C26" s="12"/>
      <c r="D26" s="23">
        <f t="shared" si="0"/>
        <v>0</v>
      </c>
      <c r="E26" s="23"/>
      <c r="F26" s="23"/>
      <c r="G26" s="23"/>
      <c r="H26" s="24">
        <v>1</v>
      </c>
      <c r="I26" s="24"/>
      <c r="J26" s="68" t="s">
        <v>124</v>
      </c>
      <c r="K26" s="26" t="s">
        <v>34</v>
      </c>
    </row>
    <row r="27" spans="1:11" ht="10.5" customHeight="1">
      <c r="A27" s="23">
        <v>17</v>
      </c>
      <c r="B27" s="23"/>
      <c r="C27" s="12"/>
      <c r="D27" s="23">
        <f t="shared" si="0"/>
        <v>0</v>
      </c>
      <c r="E27" s="23"/>
      <c r="F27" s="23"/>
      <c r="G27" s="23"/>
      <c r="H27" s="24"/>
      <c r="I27" s="24"/>
      <c r="J27" s="59"/>
      <c r="K27" s="26" t="s">
        <v>34</v>
      </c>
    </row>
    <row r="28" spans="1:11" ht="10.5" customHeight="1">
      <c r="A28" s="23">
        <v>18</v>
      </c>
      <c r="B28" s="58">
        <v>0.8333333333333334</v>
      </c>
      <c r="C28" s="12"/>
      <c r="D28" s="23">
        <f t="shared" si="0"/>
        <v>0</v>
      </c>
      <c r="E28" s="23"/>
      <c r="F28" s="23"/>
      <c r="G28" s="23"/>
      <c r="H28" s="24"/>
      <c r="I28" s="24"/>
      <c r="J28" s="59" t="s">
        <v>107</v>
      </c>
      <c r="K28" s="26" t="s">
        <v>34</v>
      </c>
    </row>
    <row r="29" spans="1:11" ht="10.5" customHeight="1">
      <c r="A29" s="23">
        <v>19</v>
      </c>
      <c r="B29" s="58">
        <v>0.7395833333333334</v>
      </c>
      <c r="C29" s="12"/>
      <c r="D29" s="23">
        <f t="shared" si="0"/>
        <v>0</v>
      </c>
      <c r="E29" s="23"/>
      <c r="F29" s="23"/>
      <c r="G29" s="23"/>
      <c r="H29" s="24">
        <v>1.5</v>
      </c>
      <c r="I29" s="24"/>
      <c r="J29" s="59" t="s">
        <v>130</v>
      </c>
      <c r="K29" s="26" t="s">
        <v>34</v>
      </c>
    </row>
    <row r="30" spans="1:11" ht="10.5" customHeight="1">
      <c r="A30" s="23">
        <v>20</v>
      </c>
      <c r="B30" s="23"/>
      <c r="C30" s="12"/>
      <c r="D30" s="23">
        <f t="shared" si="0"/>
        <v>0</v>
      </c>
      <c r="E30" s="23"/>
      <c r="F30" s="23"/>
      <c r="G30" s="23"/>
      <c r="H30" s="24"/>
      <c r="I30" s="24"/>
      <c r="J30" s="59"/>
      <c r="K30" s="26" t="s">
        <v>34</v>
      </c>
    </row>
    <row r="31" spans="1:11" ht="10.5" customHeight="1">
      <c r="A31" s="23">
        <v>21</v>
      </c>
      <c r="B31" s="58">
        <v>0.2916666666666667</v>
      </c>
      <c r="C31" s="12"/>
      <c r="D31" s="23">
        <f t="shared" si="0"/>
        <v>0</v>
      </c>
      <c r="E31" s="23"/>
      <c r="F31" s="23"/>
      <c r="G31" s="23"/>
      <c r="H31" s="24"/>
      <c r="I31" s="24"/>
      <c r="J31" s="59" t="s">
        <v>102</v>
      </c>
      <c r="K31" s="26" t="s">
        <v>34</v>
      </c>
    </row>
    <row r="32" spans="1:11" ht="12.75">
      <c r="A32" s="23">
        <v>22</v>
      </c>
      <c r="B32" s="23"/>
      <c r="C32" s="12"/>
      <c r="D32" s="23">
        <f t="shared" si="0"/>
        <v>0</v>
      </c>
      <c r="E32" s="23"/>
      <c r="F32" s="23"/>
      <c r="G32" s="23"/>
      <c r="H32" s="24"/>
      <c r="I32" s="24"/>
      <c r="J32" s="59"/>
      <c r="K32" s="26" t="s">
        <v>34</v>
      </c>
    </row>
    <row r="33" spans="1:11" ht="10.5" customHeight="1">
      <c r="A33" s="23">
        <v>23</v>
      </c>
      <c r="B33" s="58">
        <v>0.6979166666666666</v>
      </c>
      <c r="C33" s="12"/>
      <c r="D33" s="23">
        <f t="shared" si="0"/>
        <v>0</v>
      </c>
      <c r="E33" s="23"/>
      <c r="F33" s="23"/>
      <c r="G33" s="23"/>
      <c r="H33" s="24">
        <v>1.5</v>
      </c>
      <c r="I33" s="24"/>
      <c r="J33" s="59" t="s">
        <v>99</v>
      </c>
      <c r="K33" s="26" t="s">
        <v>34</v>
      </c>
    </row>
    <row r="34" spans="1:11" ht="10.5" customHeight="1">
      <c r="A34" s="23">
        <v>24</v>
      </c>
      <c r="B34" s="58">
        <v>0.65625</v>
      </c>
      <c r="C34" s="12"/>
      <c r="D34" s="23">
        <f t="shared" si="0"/>
        <v>0</v>
      </c>
      <c r="E34" s="23"/>
      <c r="F34" s="23"/>
      <c r="G34" s="23"/>
      <c r="H34" s="24">
        <v>1</v>
      </c>
      <c r="I34" s="24"/>
      <c r="J34" s="59" t="s">
        <v>95</v>
      </c>
      <c r="K34" s="26" t="s">
        <v>34</v>
      </c>
    </row>
    <row r="35" spans="1:11" ht="10.5" customHeight="1">
      <c r="A35" s="23">
        <v>25</v>
      </c>
      <c r="B35" s="58">
        <v>0.7395833333333334</v>
      </c>
      <c r="C35" s="12"/>
      <c r="D35" s="23">
        <f t="shared" si="0"/>
        <v>0</v>
      </c>
      <c r="E35" s="23"/>
      <c r="F35" s="23"/>
      <c r="G35" s="23"/>
      <c r="H35" s="24">
        <v>1.4</v>
      </c>
      <c r="I35" s="24"/>
      <c r="J35" s="59" t="s">
        <v>131</v>
      </c>
      <c r="K35" s="26" t="s">
        <v>34</v>
      </c>
    </row>
    <row r="36" spans="1:11" ht="10.5" customHeight="1">
      <c r="A36" s="23">
        <v>26</v>
      </c>
      <c r="B36" s="58">
        <v>0.2708333333333333</v>
      </c>
      <c r="C36" s="12"/>
      <c r="D36" s="23">
        <f t="shared" si="0"/>
        <v>0</v>
      </c>
      <c r="E36" s="23"/>
      <c r="F36" s="23"/>
      <c r="G36" s="23"/>
      <c r="H36" s="24">
        <v>0.8</v>
      </c>
      <c r="I36" s="24"/>
      <c r="J36" s="59" t="s">
        <v>55</v>
      </c>
      <c r="K36" s="26" t="s">
        <v>34</v>
      </c>
    </row>
    <row r="37" spans="1:11" ht="10.5" customHeight="1">
      <c r="A37" s="23">
        <v>27</v>
      </c>
      <c r="B37" s="58">
        <v>0.5104166666666666</v>
      </c>
      <c r="C37" s="12"/>
      <c r="D37" s="23">
        <f t="shared" si="0"/>
        <v>0</v>
      </c>
      <c r="E37" s="23"/>
      <c r="F37" s="23"/>
      <c r="G37" s="23"/>
      <c r="H37" s="24">
        <v>1</v>
      </c>
      <c r="I37" s="24"/>
      <c r="J37" s="59" t="s">
        <v>119</v>
      </c>
      <c r="K37" s="26" t="s">
        <v>34</v>
      </c>
    </row>
    <row r="38" spans="1:11" ht="10.5" customHeight="1">
      <c r="A38" s="23">
        <v>28</v>
      </c>
      <c r="B38" s="23"/>
      <c r="C38" s="12"/>
      <c r="D38" s="23">
        <f t="shared" si="0"/>
        <v>0</v>
      </c>
      <c r="E38" s="23"/>
      <c r="F38" s="23"/>
      <c r="G38" s="23"/>
      <c r="H38" s="24"/>
      <c r="I38" s="24"/>
      <c r="J38" s="59"/>
      <c r="K38" s="26" t="s">
        <v>34</v>
      </c>
    </row>
    <row r="39" spans="1:11" ht="10.5" customHeight="1">
      <c r="A39" s="23">
        <v>29</v>
      </c>
      <c r="B39" s="58">
        <v>0.625</v>
      </c>
      <c r="C39" s="12"/>
      <c r="D39" s="23">
        <f t="shared" si="0"/>
        <v>0</v>
      </c>
      <c r="E39" s="23"/>
      <c r="F39" s="23"/>
      <c r="G39" s="23"/>
      <c r="H39" s="24">
        <v>1.5</v>
      </c>
      <c r="I39" s="24"/>
      <c r="J39" s="59" t="s">
        <v>58</v>
      </c>
      <c r="K39" s="26" t="s">
        <v>34</v>
      </c>
    </row>
    <row r="40" spans="1:11" ht="10.5" customHeight="1">
      <c r="A40" s="23">
        <v>30</v>
      </c>
      <c r="B40" s="23"/>
      <c r="C40" s="12"/>
      <c r="D40" s="23">
        <f t="shared" si="0"/>
        <v>0</v>
      </c>
      <c r="E40" s="23"/>
      <c r="F40" s="23"/>
      <c r="G40" s="23"/>
      <c r="H40" s="24"/>
      <c r="I40" s="24"/>
      <c r="J40" s="59"/>
      <c r="K40" s="26" t="s">
        <v>34</v>
      </c>
    </row>
    <row r="41" spans="1:11" ht="10.5" customHeight="1">
      <c r="A41" s="23">
        <v>31</v>
      </c>
      <c r="B41" s="23"/>
      <c r="C41" s="12"/>
      <c r="D41" s="23">
        <f t="shared" si="0"/>
        <v>0</v>
      </c>
      <c r="E41" s="23"/>
      <c r="F41" s="23"/>
      <c r="G41" s="23"/>
      <c r="H41" s="24"/>
      <c r="I41" s="24"/>
      <c r="J41" s="59"/>
      <c r="K41" s="26" t="s">
        <v>34</v>
      </c>
    </row>
    <row r="42" spans="1:11" ht="10.5" customHeight="1">
      <c r="A42" s="23" t="s">
        <v>35</v>
      </c>
      <c r="B42" s="23"/>
      <c r="C42" s="12"/>
      <c r="D42" s="23">
        <f>D41</f>
        <v>0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23"/>
      <c r="C43" s="12"/>
      <c r="D43" s="23">
        <f>AVERAGE(D11:D41)</f>
        <v>0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23"/>
      <c r="C44" s="12"/>
      <c r="D44" s="23">
        <f>MAX(D11:D41)</f>
        <v>0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23"/>
      <c r="C45" s="12"/>
      <c r="D45" s="23">
        <f>MIN(D11:D41)</f>
        <v>0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H5:K5"/>
    <mergeCell ref="E4:K4"/>
    <mergeCell ref="H6:K6"/>
    <mergeCell ref="E5:G5"/>
    <mergeCell ref="E6:G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">
      <selection activeCell="C41" sqref="C4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8.28125" style="0" customWidth="1"/>
    <col min="4" max="4" width="19.421875" style="0" customWidth="1"/>
    <col min="5" max="5" width="12.140625" style="0" customWidth="1"/>
    <col min="6" max="6" width="12.57421875" style="0" customWidth="1"/>
    <col min="7" max="7" width="7.00390625" style="0" hidden="1" customWidth="1"/>
    <col min="8" max="10" width="13.8515625" style="0" customWidth="1"/>
    <col min="11" max="11" width="7.7109375" style="0" customWidth="1"/>
  </cols>
  <sheetData>
    <row r="1" spans="1:11" ht="10.5" customHeight="1" thickBot="1">
      <c r="A1" s="1"/>
      <c r="B1" s="2" t="s">
        <v>0</v>
      </c>
      <c r="C1" s="2"/>
      <c r="D1" s="2"/>
      <c r="E1" s="3" t="s">
        <v>1</v>
      </c>
      <c r="F1" s="3"/>
      <c r="G1" s="4"/>
      <c r="H1" s="1"/>
      <c r="I1" s="1"/>
      <c r="J1" s="1"/>
      <c r="K1" s="1"/>
    </row>
    <row r="2" spans="1:11" ht="10.5" customHeight="1">
      <c r="A2" s="1"/>
      <c r="B2" s="2" t="s">
        <v>2</v>
      </c>
      <c r="C2" s="2"/>
      <c r="G2" s="1"/>
      <c r="H2" s="2"/>
      <c r="I2" s="1"/>
      <c r="J2" s="1"/>
      <c r="K2" s="1"/>
    </row>
    <row r="3" spans="1:11" ht="10.5" customHeight="1" thickBot="1">
      <c r="A3" s="1"/>
      <c r="C3" s="2" t="s">
        <v>3</v>
      </c>
      <c r="E3" s="3" t="s">
        <v>4</v>
      </c>
      <c r="F3" s="5"/>
      <c r="G3" s="4"/>
      <c r="H3" s="6" t="s">
        <v>132</v>
      </c>
      <c r="I3" s="7"/>
      <c r="J3" s="7"/>
      <c r="K3" s="7"/>
    </row>
    <row r="4" spans="1:11" ht="10.5" customHeight="1">
      <c r="A4" s="8"/>
      <c r="B4" s="9"/>
      <c r="C4" s="9"/>
      <c r="D4" s="9"/>
      <c r="E4" s="116" t="s">
        <v>5</v>
      </c>
      <c r="F4" s="117"/>
      <c r="G4" s="116"/>
      <c r="H4" s="117"/>
      <c r="I4" s="117"/>
      <c r="J4" s="117"/>
      <c r="K4" s="117"/>
    </row>
    <row r="5" spans="1:11" ht="10.5" customHeight="1">
      <c r="A5" s="10"/>
      <c r="B5" s="10"/>
      <c r="C5" s="10"/>
      <c r="D5" s="10"/>
      <c r="E5" s="118" t="s">
        <v>6</v>
      </c>
      <c r="F5" s="118"/>
      <c r="G5" s="119"/>
      <c r="H5" s="116" t="s">
        <v>7</v>
      </c>
      <c r="I5" s="116"/>
      <c r="J5" s="116"/>
      <c r="K5" s="116"/>
    </row>
    <row r="6" spans="1:11" ht="10.5" customHeight="1">
      <c r="A6" s="11"/>
      <c r="B6" s="11"/>
      <c r="C6" s="12"/>
      <c r="D6" s="11"/>
      <c r="E6" s="120" t="s">
        <v>8</v>
      </c>
      <c r="F6" s="120"/>
      <c r="G6" s="121"/>
      <c r="H6" s="116" t="s">
        <v>9</v>
      </c>
      <c r="I6" s="116"/>
      <c r="J6" s="116"/>
      <c r="K6" s="116"/>
    </row>
    <row r="7" spans="1:11" ht="10.5" customHeight="1">
      <c r="A7" s="11"/>
      <c r="B7" s="12" t="s">
        <v>10</v>
      </c>
      <c r="C7" s="12" t="s">
        <v>11</v>
      </c>
      <c r="D7" s="12" t="s">
        <v>12</v>
      </c>
      <c r="E7" s="13"/>
      <c r="F7" s="14" t="s">
        <v>13</v>
      </c>
      <c r="G7" s="13"/>
      <c r="H7" s="15" t="s">
        <v>14</v>
      </c>
      <c r="I7" s="15" t="s">
        <v>15</v>
      </c>
      <c r="J7" s="16" t="s">
        <v>16</v>
      </c>
      <c r="K7" s="122" t="s">
        <v>17</v>
      </c>
    </row>
    <row r="8" spans="1:11" ht="10.5" customHeight="1">
      <c r="A8" s="11"/>
      <c r="B8" s="12" t="s">
        <v>18</v>
      </c>
      <c r="C8" s="12" t="s">
        <v>19</v>
      </c>
      <c r="D8" s="12" t="s">
        <v>20</v>
      </c>
      <c r="E8" s="17"/>
      <c r="F8" s="14" t="s">
        <v>21</v>
      </c>
      <c r="G8" s="14" t="s">
        <v>22</v>
      </c>
      <c r="H8" s="18" t="s">
        <v>23</v>
      </c>
      <c r="I8" s="18" t="s">
        <v>24</v>
      </c>
      <c r="J8" s="19" t="s">
        <v>25</v>
      </c>
      <c r="K8" s="123"/>
    </row>
    <row r="9" spans="1:11" ht="10.5" customHeight="1">
      <c r="A9" s="12" t="s">
        <v>26</v>
      </c>
      <c r="B9" s="12" t="s">
        <v>27</v>
      </c>
      <c r="C9" s="12" t="s">
        <v>28</v>
      </c>
      <c r="D9" s="12" t="s">
        <v>28</v>
      </c>
      <c r="E9" s="20" t="s">
        <v>19</v>
      </c>
      <c r="F9" s="21" t="s">
        <v>29</v>
      </c>
      <c r="G9" s="14" t="s">
        <v>30</v>
      </c>
      <c r="H9" s="22"/>
      <c r="I9" s="22" t="s">
        <v>31</v>
      </c>
      <c r="J9" s="13"/>
      <c r="K9" s="124"/>
    </row>
    <row r="10" spans="1:11" ht="10.5" customHeight="1">
      <c r="A10" s="23" t="s">
        <v>32</v>
      </c>
      <c r="B10" s="23"/>
      <c r="C10" s="12"/>
      <c r="D10" s="23"/>
      <c r="E10" s="23"/>
      <c r="F10" s="23"/>
      <c r="G10" s="23"/>
      <c r="H10" s="24"/>
      <c r="I10" s="24"/>
      <c r="J10" s="25"/>
      <c r="K10" s="26" t="s">
        <v>33</v>
      </c>
    </row>
    <row r="11" spans="1:11" ht="10.5" customHeight="1">
      <c r="A11" s="23">
        <v>1</v>
      </c>
      <c r="B11" s="58">
        <v>0.6909722222222222</v>
      </c>
      <c r="C11" s="12"/>
      <c r="D11" s="23">
        <f aca="true" t="shared" si="0" ref="D11:D41">SUM(C11-C10)</f>
        <v>0</v>
      </c>
      <c r="E11" s="23"/>
      <c r="F11" s="27"/>
      <c r="G11" s="23"/>
      <c r="H11" s="24">
        <v>1.5</v>
      </c>
      <c r="I11" s="24"/>
      <c r="J11" s="59" t="s">
        <v>116</v>
      </c>
      <c r="K11" s="26" t="s">
        <v>34</v>
      </c>
    </row>
    <row r="12" spans="1:11" ht="10.5" customHeight="1">
      <c r="A12" s="23">
        <v>2</v>
      </c>
      <c r="B12" s="58">
        <v>0.7291666666666666</v>
      </c>
      <c r="C12" s="12"/>
      <c r="D12" s="23">
        <f t="shared" si="0"/>
        <v>0</v>
      </c>
      <c r="E12" s="23"/>
      <c r="F12" s="27"/>
      <c r="G12" s="23"/>
      <c r="H12" s="24">
        <v>1.6</v>
      </c>
      <c r="I12" s="24"/>
      <c r="J12" s="59" t="s">
        <v>126</v>
      </c>
      <c r="K12" s="26" t="s">
        <v>34</v>
      </c>
    </row>
    <row r="13" spans="1:11" ht="10.5" customHeight="1">
      <c r="A13" s="23">
        <v>3</v>
      </c>
      <c r="B13" s="58">
        <v>0.8541666666666666</v>
      </c>
      <c r="C13" s="12"/>
      <c r="D13" s="23">
        <f t="shared" si="0"/>
        <v>0</v>
      </c>
      <c r="E13" s="23"/>
      <c r="F13" s="23"/>
      <c r="G13" s="23"/>
      <c r="H13" s="24">
        <v>1.1</v>
      </c>
      <c r="I13" s="24"/>
      <c r="J13" s="59" t="s">
        <v>106</v>
      </c>
      <c r="K13" s="26" t="s">
        <v>34</v>
      </c>
    </row>
    <row r="14" spans="1:11" ht="10.5" customHeight="1">
      <c r="A14" s="23">
        <v>4</v>
      </c>
      <c r="B14" s="58">
        <v>0.3333333333333333</v>
      </c>
      <c r="C14" s="12"/>
      <c r="D14" s="23">
        <f t="shared" si="0"/>
        <v>0</v>
      </c>
      <c r="E14" s="23"/>
      <c r="F14" s="23"/>
      <c r="G14" s="23"/>
      <c r="H14" s="24">
        <v>1.2</v>
      </c>
      <c r="I14" s="24"/>
      <c r="J14" s="59" t="s">
        <v>69</v>
      </c>
      <c r="K14" s="26" t="s">
        <v>34</v>
      </c>
    </row>
    <row r="15" spans="1:11" ht="10.5" customHeight="1">
      <c r="A15" s="23">
        <v>5</v>
      </c>
      <c r="B15" s="23"/>
      <c r="C15" s="12"/>
      <c r="D15" s="23">
        <f t="shared" si="0"/>
        <v>0</v>
      </c>
      <c r="E15" s="23"/>
      <c r="F15" s="23"/>
      <c r="G15" s="23"/>
      <c r="H15" s="24"/>
      <c r="I15" s="24"/>
      <c r="J15" s="59"/>
      <c r="K15" s="26" t="s">
        <v>34</v>
      </c>
    </row>
    <row r="16" spans="1:11" ht="11.25" customHeight="1">
      <c r="A16" s="23">
        <v>6</v>
      </c>
      <c r="B16" s="58">
        <v>0.4791666666666667</v>
      </c>
      <c r="C16" s="12"/>
      <c r="D16" s="23">
        <f t="shared" si="0"/>
        <v>0</v>
      </c>
      <c r="E16" s="23"/>
      <c r="F16" s="23"/>
      <c r="G16" s="23"/>
      <c r="H16" s="24">
        <v>1.9</v>
      </c>
      <c r="I16" s="24"/>
      <c r="J16" s="59" t="s">
        <v>116</v>
      </c>
      <c r="K16" s="26" t="s">
        <v>34</v>
      </c>
    </row>
    <row r="17" spans="1:11" ht="10.5" customHeight="1">
      <c r="A17" s="23">
        <v>7</v>
      </c>
      <c r="B17" s="58">
        <v>0.46875</v>
      </c>
      <c r="C17" s="12"/>
      <c r="D17" s="23">
        <f t="shared" si="0"/>
        <v>0</v>
      </c>
      <c r="E17" s="23"/>
      <c r="F17" s="23"/>
      <c r="G17" s="23"/>
      <c r="H17" s="24">
        <v>1.9</v>
      </c>
      <c r="I17" s="24"/>
      <c r="J17" s="59" t="s">
        <v>126</v>
      </c>
      <c r="K17" s="26" t="s">
        <v>34</v>
      </c>
    </row>
    <row r="18" spans="1:11" ht="10.5" customHeight="1">
      <c r="A18" s="23">
        <v>8</v>
      </c>
      <c r="B18" s="58">
        <v>0.8125</v>
      </c>
      <c r="C18" s="12"/>
      <c r="D18" s="23">
        <f t="shared" si="0"/>
        <v>0</v>
      </c>
      <c r="E18" s="23"/>
      <c r="F18" s="23"/>
      <c r="G18" s="23"/>
      <c r="H18" s="24">
        <v>1.7</v>
      </c>
      <c r="I18" s="24"/>
      <c r="J18" s="59" t="s">
        <v>57</v>
      </c>
      <c r="K18" s="26" t="s">
        <v>34</v>
      </c>
    </row>
    <row r="19" spans="1:11" ht="10.5" customHeight="1">
      <c r="A19" s="23">
        <v>9</v>
      </c>
      <c r="B19" s="58">
        <v>0.7708333333333334</v>
      </c>
      <c r="C19" s="12"/>
      <c r="D19" s="23">
        <f t="shared" si="0"/>
        <v>0</v>
      </c>
      <c r="E19" s="23"/>
      <c r="F19" s="23"/>
      <c r="G19" s="23"/>
      <c r="H19" s="24">
        <v>1.6</v>
      </c>
      <c r="I19" s="24"/>
      <c r="J19" s="59" t="s">
        <v>60</v>
      </c>
      <c r="K19" s="26" t="s">
        <v>34</v>
      </c>
    </row>
    <row r="20" spans="1:11" ht="10.5" customHeight="1">
      <c r="A20" s="23">
        <v>10</v>
      </c>
      <c r="B20" s="58">
        <v>0.7708333333333334</v>
      </c>
      <c r="C20" s="12"/>
      <c r="D20" s="23">
        <f t="shared" si="0"/>
        <v>0</v>
      </c>
      <c r="E20" s="23"/>
      <c r="F20" s="23"/>
      <c r="G20" s="23"/>
      <c r="H20" s="24">
        <v>1.7</v>
      </c>
      <c r="I20" s="24"/>
      <c r="J20" s="59" t="s">
        <v>61</v>
      </c>
      <c r="K20" s="26" t="s">
        <v>34</v>
      </c>
    </row>
    <row r="21" spans="1:11" ht="10.5" customHeight="1">
      <c r="A21" s="23">
        <v>11</v>
      </c>
      <c r="B21" s="23"/>
      <c r="C21" s="12"/>
      <c r="D21" s="23">
        <f t="shared" si="0"/>
        <v>0</v>
      </c>
      <c r="E21" s="23"/>
      <c r="F21" s="23"/>
      <c r="G21" s="23"/>
      <c r="H21" s="24"/>
      <c r="I21" s="24"/>
      <c r="J21" s="59"/>
      <c r="K21" s="26" t="s">
        <v>34</v>
      </c>
    </row>
    <row r="22" spans="1:11" ht="10.5" customHeight="1">
      <c r="A22" s="23">
        <v>12</v>
      </c>
      <c r="B22" s="23"/>
      <c r="C22" s="12"/>
      <c r="D22" s="23">
        <f t="shared" si="0"/>
        <v>0</v>
      </c>
      <c r="E22" s="23"/>
      <c r="F22" s="23"/>
      <c r="G22" s="23"/>
      <c r="H22" s="24"/>
      <c r="I22" s="24"/>
      <c r="J22" s="59"/>
      <c r="K22" s="26" t="s">
        <v>34</v>
      </c>
    </row>
    <row r="23" spans="1:11" ht="10.5" customHeight="1">
      <c r="A23" s="23">
        <v>13</v>
      </c>
      <c r="B23" s="58">
        <v>0.3958333333333333</v>
      </c>
      <c r="C23" s="12"/>
      <c r="D23" s="23">
        <f t="shared" si="0"/>
        <v>0</v>
      </c>
      <c r="E23" s="23"/>
      <c r="F23" s="23"/>
      <c r="G23" s="23"/>
      <c r="H23" s="24"/>
      <c r="I23" s="24"/>
      <c r="J23" s="59" t="s">
        <v>56</v>
      </c>
      <c r="K23" s="26" t="s">
        <v>34</v>
      </c>
    </row>
    <row r="24" spans="1:11" ht="10.5" customHeight="1">
      <c r="A24" s="23">
        <v>14</v>
      </c>
      <c r="B24" s="58">
        <v>0.65625</v>
      </c>
      <c r="C24" s="12"/>
      <c r="D24" s="23">
        <f t="shared" si="0"/>
        <v>0</v>
      </c>
      <c r="E24" s="23"/>
      <c r="F24" s="23"/>
      <c r="G24" s="23"/>
      <c r="H24" s="24">
        <v>1.5</v>
      </c>
      <c r="I24" s="24"/>
      <c r="J24" s="59" t="s">
        <v>60</v>
      </c>
      <c r="K24" s="26" t="s">
        <v>34</v>
      </c>
    </row>
    <row r="25" spans="1:11" ht="10.5" customHeight="1">
      <c r="A25" s="23">
        <v>15</v>
      </c>
      <c r="B25" s="58">
        <v>0.6875</v>
      </c>
      <c r="C25" s="12"/>
      <c r="D25" s="23">
        <f t="shared" si="0"/>
        <v>0</v>
      </c>
      <c r="E25" s="23"/>
      <c r="F25" s="23"/>
      <c r="G25" s="23"/>
      <c r="H25" s="24">
        <v>1</v>
      </c>
      <c r="I25" s="24"/>
      <c r="J25" s="59" t="s">
        <v>107</v>
      </c>
      <c r="K25" s="26" t="s">
        <v>34</v>
      </c>
    </row>
    <row r="26" spans="1:11" ht="10.5" customHeight="1">
      <c r="A26" s="23">
        <v>16</v>
      </c>
      <c r="B26" s="58">
        <v>0.6458333333333334</v>
      </c>
      <c r="C26" s="12"/>
      <c r="D26" s="23">
        <f t="shared" si="0"/>
        <v>0</v>
      </c>
      <c r="E26" s="23"/>
      <c r="F26" s="23"/>
      <c r="G26" s="23"/>
      <c r="H26" s="24">
        <v>1.4</v>
      </c>
      <c r="I26" s="24"/>
      <c r="J26" s="59" t="s">
        <v>130</v>
      </c>
      <c r="K26" s="26" t="s">
        <v>34</v>
      </c>
    </row>
    <row r="27" spans="1:11" ht="10.5" customHeight="1">
      <c r="A27" s="23">
        <v>17</v>
      </c>
      <c r="B27" s="23"/>
      <c r="C27" s="12"/>
      <c r="D27" s="23">
        <f t="shared" si="0"/>
        <v>0</v>
      </c>
      <c r="E27" s="23"/>
      <c r="F27" s="23"/>
      <c r="G27" s="23"/>
      <c r="H27" s="24"/>
      <c r="I27" s="24"/>
      <c r="J27" s="59"/>
      <c r="K27" s="26" t="s">
        <v>34</v>
      </c>
    </row>
    <row r="28" spans="1:11" ht="10.5" customHeight="1">
      <c r="A28" s="23">
        <v>18</v>
      </c>
      <c r="B28" s="58">
        <v>0.6770833333333334</v>
      </c>
      <c r="C28" s="12"/>
      <c r="D28" s="23">
        <f t="shared" si="0"/>
        <v>0</v>
      </c>
      <c r="E28" s="23"/>
      <c r="F28" s="23"/>
      <c r="G28" s="23"/>
      <c r="H28" s="24">
        <v>0.8</v>
      </c>
      <c r="I28" s="24"/>
      <c r="J28" s="59" t="s">
        <v>55</v>
      </c>
      <c r="K28" s="26" t="s">
        <v>34</v>
      </c>
    </row>
    <row r="29" spans="1:11" ht="10.5" customHeight="1">
      <c r="A29" s="23">
        <v>19</v>
      </c>
      <c r="B29" s="23"/>
      <c r="C29" s="12"/>
      <c r="D29" s="23">
        <f t="shared" si="0"/>
        <v>0</v>
      </c>
      <c r="E29" s="23"/>
      <c r="F29" s="23"/>
      <c r="G29" s="23"/>
      <c r="H29" s="24"/>
      <c r="I29" s="24"/>
      <c r="J29" s="59"/>
      <c r="K29" s="26" t="s">
        <v>34</v>
      </c>
    </row>
    <row r="30" spans="1:11" ht="10.5" customHeight="1">
      <c r="A30" s="23">
        <v>20</v>
      </c>
      <c r="B30" s="23"/>
      <c r="C30" s="12"/>
      <c r="D30" s="23">
        <f t="shared" si="0"/>
        <v>0</v>
      </c>
      <c r="E30" s="23"/>
      <c r="F30" s="23"/>
      <c r="G30" s="23"/>
      <c r="H30" s="24"/>
      <c r="I30" s="24"/>
      <c r="J30" s="59"/>
      <c r="K30" s="26" t="s">
        <v>34</v>
      </c>
    </row>
    <row r="31" spans="1:11" ht="10.5" customHeight="1">
      <c r="A31" s="23">
        <v>21</v>
      </c>
      <c r="B31" s="58">
        <v>0.4166666666666667</v>
      </c>
      <c r="C31" s="12"/>
      <c r="D31" s="23">
        <f t="shared" si="0"/>
        <v>0</v>
      </c>
      <c r="E31" s="23"/>
      <c r="F31" s="23"/>
      <c r="G31" s="23"/>
      <c r="H31" s="24">
        <v>0.5</v>
      </c>
      <c r="I31" s="24"/>
      <c r="J31" s="59" t="s">
        <v>96</v>
      </c>
      <c r="K31" s="26" t="s">
        <v>34</v>
      </c>
    </row>
    <row r="32" spans="1:11" ht="12.75">
      <c r="A32" s="23">
        <v>22</v>
      </c>
      <c r="B32" s="58">
        <v>0.6041666666666666</v>
      </c>
      <c r="C32" s="12"/>
      <c r="D32" s="23">
        <f t="shared" si="0"/>
        <v>0</v>
      </c>
      <c r="E32" s="23"/>
      <c r="F32" s="23"/>
      <c r="G32" s="23"/>
      <c r="H32" s="24">
        <v>1.2</v>
      </c>
      <c r="I32" s="24"/>
      <c r="J32" s="59" t="s">
        <v>68</v>
      </c>
      <c r="K32" s="26" t="s">
        <v>34</v>
      </c>
    </row>
    <row r="33" spans="1:11" ht="10.5" customHeight="1">
      <c r="A33" s="23">
        <v>23</v>
      </c>
      <c r="B33" s="58">
        <v>0.7083333333333334</v>
      </c>
      <c r="C33" s="12"/>
      <c r="D33" s="23">
        <f t="shared" si="0"/>
        <v>0</v>
      </c>
      <c r="E33" s="23"/>
      <c r="F33" s="23"/>
      <c r="G33" s="23"/>
      <c r="H33" s="24">
        <v>0.5</v>
      </c>
      <c r="I33" s="24"/>
      <c r="J33" s="59" t="s">
        <v>113</v>
      </c>
      <c r="K33" s="26" t="s">
        <v>34</v>
      </c>
    </row>
    <row r="34" spans="1:11" ht="10.5" customHeight="1">
      <c r="A34" s="23">
        <v>24</v>
      </c>
      <c r="B34" s="23"/>
      <c r="C34" s="12"/>
      <c r="D34" s="23">
        <f t="shared" si="0"/>
        <v>0</v>
      </c>
      <c r="E34" s="23"/>
      <c r="F34" s="23"/>
      <c r="G34" s="23"/>
      <c r="H34" s="24"/>
      <c r="I34" s="24"/>
      <c r="J34" s="59"/>
      <c r="K34" s="26" t="s">
        <v>34</v>
      </c>
    </row>
    <row r="35" spans="1:11" ht="10.5" customHeight="1">
      <c r="A35" s="23">
        <v>25</v>
      </c>
      <c r="B35" s="23"/>
      <c r="C35" s="12"/>
      <c r="D35" s="23">
        <f t="shared" si="0"/>
        <v>0</v>
      </c>
      <c r="E35" s="23"/>
      <c r="F35" s="23"/>
      <c r="G35" s="23"/>
      <c r="H35" s="24"/>
      <c r="I35" s="24"/>
      <c r="J35" s="59"/>
      <c r="K35" s="26" t="s">
        <v>34</v>
      </c>
    </row>
    <row r="36" spans="1:11" ht="10.5" customHeight="1">
      <c r="A36" s="23">
        <v>26</v>
      </c>
      <c r="B36" s="23"/>
      <c r="C36" s="12"/>
      <c r="D36" s="23">
        <f t="shared" si="0"/>
        <v>0</v>
      </c>
      <c r="E36" s="23"/>
      <c r="F36" s="23"/>
      <c r="G36" s="23"/>
      <c r="H36" s="24"/>
      <c r="I36" s="24"/>
      <c r="J36" s="59"/>
      <c r="K36" s="26" t="s">
        <v>34</v>
      </c>
    </row>
    <row r="37" spans="1:11" ht="10.5" customHeight="1">
      <c r="A37" s="23">
        <v>27</v>
      </c>
      <c r="B37" s="58">
        <v>0.5</v>
      </c>
      <c r="C37" s="12"/>
      <c r="D37" s="23">
        <f t="shared" si="0"/>
        <v>0</v>
      </c>
      <c r="E37" s="23"/>
      <c r="F37" s="23"/>
      <c r="G37" s="23"/>
      <c r="H37" s="24">
        <v>0.5</v>
      </c>
      <c r="I37" s="24"/>
      <c r="J37" s="59" t="s">
        <v>91</v>
      </c>
      <c r="K37" s="26" t="s">
        <v>34</v>
      </c>
    </row>
    <row r="38" spans="1:11" ht="10.5" customHeight="1">
      <c r="A38" s="23">
        <v>28</v>
      </c>
      <c r="B38" s="23"/>
      <c r="C38" s="12"/>
      <c r="D38" s="23">
        <f t="shared" si="0"/>
        <v>0</v>
      </c>
      <c r="E38" s="23"/>
      <c r="F38" s="23"/>
      <c r="G38" s="23"/>
      <c r="H38" s="24"/>
      <c r="I38" s="24"/>
      <c r="J38" s="59"/>
      <c r="K38" s="26" t="s">
        <v>34</v>
      </c>
    </row>
    <row r="39" spans="1:11" ht="10.5" customHeight="1">
      <c r="A39" s="23">
        <v>29</v>
      </c>
      <c r="B39" s="58">
        <v>0.6666666666666666</v>
      </c>
      <c r="C39" s="12"/>
      <c r="D39" s="23">
        <f t="shared" si="0"/>
        <v>0</v>
      </c>
      <c r="E39" s="23"/>
      <c r="F39" s="23"/>
      <c r="G39" s="23"/>
      <c r="H39" s="24">
        <v>1.5</v>
      </c>
      <c r="I39" s="24"/>
      <c r="J39" s="59" t="s">
        <v>133</v>
      </c>
      <c r="K39" s="26" t="s">
        <v>34</v>
      </c>
    </row>
    <row r="40" spans="1:11" ht="10.5" customHeight="1">
      <c r="A40" s="23">
        <v>30</v>
      </c>
      <c r="B40" s="58">
        <v>0.4375</v>
      </c>
      <c r="C40" s="12"/>
      <c r="D40" s="23">
        <f t="shared" si="0"/>
        <v>0</v>
      </c>
      <c r="E40" s="23"/>
      <c r="F40" s="23"/>
      <c r="G40" s="23"/>
      <c r="H40" s="24">
        <v>1.6</v>
      </c>
      <c r="I40" s="24"/>
      <c r="J40" s="59" t="s">
        <v>119</v>
      </c>
      <c r="K40" s="26" t="s">
        <v>34</v>
      </c>
    </row>
    <row r="41" spans="1:11" ht="10.5" customHeight="1">
      <c r="A41" s="23">
        <v>31</v>
      </c>
      <c r="B41" s="58">
        <v>0.3125</v>
      </c>
      <c r="C41" s="12"/>
      <c r="D41" s="23">
        <f t="shared" si="0"/>
        <v>0</v>
      </c>
      <c r="E41" s="23"/>
      <c r="F41" s="23"/>
      <c r="G41" s="23"/>
      <c r="H41" s="24">
        <v>1.7</v>
      </c>
      <c r="I41" s="24"/>
      <c r="J41" s="59" t="s">
        <v>134</v>
      </c>
      <c r="K41" s="26" t="s">
        <v>34</v>
      </c>
    </row>
    <row r="42" spans="1:11" ht="10.5" customHeight="1">
      <c r="A42" s="23" t="s">
        <v>35</v>
      </c>
      <c r="B42" s="23"/>
      <c r="C42" s="12"/>
      <c r="D42" s="23">
        <f>D41</f>
        <v>0</v>
      </c>
      <c r="E42" s="23"/>
      <c r="F42" s="23"/>
      <c r="G42" s="23"/>
      <c r="H42" s="28"/>
      <c r="I42" s="24"/>
      <c r="J42" s="25"/>
      <c r="K42" s="29"/>
    </row>
    <row r="43" spans="1:11" ht="10.5" customHeight="1">
      <c r="A43" s="23" t="s">
        <v>36</v>
      </c>
      <c r="B43" s="23"/>
      <c r="C43" s="12"/>
      <c r="D43" s="23">
        <f>AVERAGE(D11:D41)</f>
        <v>0</v>
      </c>
      <c r="E43" s="23"/>
      <c r="F43" s="23"/>
      <c r="G43" s="23"/>
      <c r="H43" s="28"/>
      <c r="I43" s="24"/>
      <c r="J43" s="25"/>
      <c r="K43" s="29"/>
    </row>
    <row r="44" spans="1:11" ht="10.5" customHeight="1">
      <c r="A44" s="23" t="s">
        <v>37</v>
      </c>
      <c r="B44" s="23"/>
      <c r="C44" s="12"/>
      <c r="D44" s="23">
        <f>MAX(D11:D41)</f>
        <v>0</v>
      </c>
      <c r="E44" s="23"/>
      <c r="F44" s="23"/>
      <c r="G44" s="23"/>
      <c r="H44" s="28"/>
      <c r="I44" s="24"/>
      <c r="J44" s="25"/>
      <c r="K44" s="29"/>
    </row>
    <row r="45" spans="1:11" ht="10.5" customHeight="1">
      <c r="A45" s="23" t="s">
        <v>38</v>
      </c>
      <c r="B45" s="23"/>
      <c r="C45" s="12"/>
      <c r="D45" s="23">
        <f>MIN(D11:D41)</f>
        <v>0</v>
      </c>
      <c r="E45" s="23"/>
      <c r="F45" s="23"/>
      <c r="G45" s="23"/>
      <c r="H45" s="28"/>
      <c r="I45" s="24"/>
      <c r="J45" s="25"/>
      <c r="K45" s="29"/>
    </row>
    <row r="46" spans="1:11" ht="10.5" customHeight="1">
      <c r="A46" s="30"/>
      <c r="B46" s="1"/>
      <c r="C46" s="1"/>
      <c r="D46" s="1"/>
      <c r="E46" s="1"/>
      <c r="F46" s="1"/>
      <c r="G46" s="1"/>
      <c r="H46" s="1"/>
      <c r="I46" s="1"/>
      <c r="J46" s="1"/>
      <c r="K46" s="31"/>
    </row>
    <row r="47" spans="1:13" ht="10.5" customHeight="1">
      <c r="A47" s="32" t="s">
        <v>39</v>
      </c>
      <c r="B47" s="33"/>
      <c r="C47" s="33"/>
      <c r="D47" s="33"/>
      <c r="E47" s="33"/>
      <c r="F47" s="32"/>
      <c r="G47" s="33"/>
      <c r="H47" s="113" t="s">
        <v>40</v>
      </c>
      <c r="I47" s="114"/>
      <c r="J47" s="114"/>
      <c r="K47" s="115"/>
      <c r="L47" s="34"/>
      <c r="M47" s="34"/>
    </row>
    <row r="48" spans="1:13" ht="10.5" customHeight="1">
      <c r="A48" s="35" t="s">
        <v>41</v>
      </c>
      <c r="B48" s="36"/>
      <c r="C48" s="36"/>
      <c r="D48" s="36"/>
      <c r="E48" s="36"/>
      <c r="F48" s="35"/>
      <c r="G48" s="36"/>
      <c r="H48" s="37"/>
      <c r="I48" s="38"/>
      <c r="J48" s="38"/>
      <c r="K48" s="39"/>
      <c r="L48" s="34"/>
      <c r="M48" s="34"/>
    </row>
    <row r="49" spans="1:13" ht="10.5" customHeight="1">
      <c r="A49" s="40"/>
      <c r="B49" s="17"/>
      <c r="C49" s="17"/>
      <c r="D49" s="17"/>
      <c r="E49" s="41"/>
      <c r="F49" s="40"/>
      <c r="G49" s="1"/>
      <c r="H49" s="42" t="s">
        <v>42</v>
      </c>
      <c r="I49" s="43"/>
      <c r="J49" s="43"/>
      <c r="K49" s="44"/>
      <c r="L49" s="34"/>
      <c r="M49" s="34"/>
    </row>
    <row r="50" spans="1:13" ht="12" customHeight="1" thickBot="1">
      <c r="A50" s="45"/>
      <c r="B50" s="4"/>
      <c r="C50" s="4"/>
      <c r="D50" s="17"/>
      <c r="E50" s="41"/>
      <c r="F50" s="40"/>
      <c r="G50" s="1"/>
      <c r="H50" s="46" t="s">
        <v>43</v>
      </c>
      <c r="I50" s="47"/>
      <c r="J50" s="47"/>
      <c r="K50" s="48"/>
      <c r="L50" s="34"/>
      <c r="M50" s="34"/>
    </row>
    <row r="51" spans="1:13" ht="10.5" customHeight="1">
      <c r="A51" s="40" t="s">
        <v>44</v>
      </c>
      <c r="B51" s="17"/>
      <c r="C51" s="17"/>
      <c r="D51" s="17"/>
      <c r="E51" s="17"/>
      <c r="F51" s="40"/>
      <c r="G51" s="17"/>
      <c r="H51" s="42"/>
      <c r="I51" s="43"/>
      <c r="J51" s="43"/>
      <c r="K51" s="44"/>
      <c r="L51" s="34"/>
      <c r="M51" s="34"/>
    </row>
    <row r="52" spans="1:13" ht="10.5" customHeight="1">
      <c r="A52" s="40"/>
      <c r="B52" s="17"/>
      <c r="C52" s="17"/>
      <c r="D52" s="17"/>
      <c r="E52" s="17"/>
      <c r="F52" s="40"/>
      <c r="G52" s="17" t="s">
        <v>45</v>
      </c>
      <c r="H52" s="42" t="s">
        <v>46</v>
      </c>
      <c r="I52" s="43"/>
      <c r="J52" s="43"/>
      <c r="K52" s="44"/>
      <c r="L52" s="34"/>
      <c r="M52" s="34"/>
    </row>
    <row r="53" spans="1:13" ht="12" customHeight="1" thickBot="1">
      <c r="A53" s="49">
        <v>8552</v>
      </c>
      <c r="B53" s="50"/>
      <c r="C53" s="50"/>
      <c r="D53" s="1"/>
      <c r="E53" s="1"/>
      <c r="F53" s="40"/>
      <c r="G53" s="17" t="s">
        <v>47</v>
      </c>
      <c r="H53" s="51" t="s">
        <v>48</v>
      </c>
      <c r="I53" s="47"/>
      <c r="J53" s="47"/>
      <c r="K53" s="48"/>
      <c r="L53" s="34"/>
      <c r="M53" s="34"/>
    </row>
    <row r="54" spans="1:13" ht="10.5" customHeight="1">
      <c r="A54" s="40" t="s">
        <v>49</v>
      </c>
      <c r="B54" s="17"/>
      <c r="C54" s="36"/>
      <c r="D54" s="36"/>
      <c r="E54" s="36"/>
      <c r="F54" s="40"/>
      <c r="G54" s="17"/>
      <c r="H54" s="42"/>
      <c r="I54" s="43"/>
      <c r="J54" s="43"/>
      <c r="K54" s="44"/>
      <c r="L54" s="34"/>
      <c r="M54" s="34"/>
    </row>
    <row r="55" spans="1:13" ht="10.5" customHeight="1">
      <c r="A55" s="40"/>
      <c r="B55" s="1"/>
      <c r="C55" s="1"/>
      <c r="D55" s="17"/>
      <c r="E55" s="17"/>
      <c r="F55" s="40"/>
      <c r="G55" s="17"/>
      <c r="H55" s="42" t="s">
        <v>50</v>
      </c>
      <c r="I55" s="43"/>
      <c r="J55" s="43"/>
      <c r="K55" s="44"/>
      <c r="L55" s="34"/>
      <c r="M55" s="34"/>
    </row>
    <row r="56" spans="1:13" ht="10.5" customHeight="1">
      <c r="A56" s="40" t="s">
        <v>51</v>
      </c>
      <c r="B56" s="1"/>
      <c r="C56" s="17"/>
      <c r="D56" s="17"/>
      <c r="E56" s="17"/>
      <c r="F56" s="40"/>
      <c r="G56" s="5"/>
      <c r="H56" s="42" t="s">
        <v>52</v>
      </c>
      <c r="I56" s="43"/>
      <c r="J56" s="43"/>
      <c r="K56" s="44"/>
      <c r="L56" s="34"/>
      <c r="M56" s="34"/>
    </row>
    <row r="57" spans="1:11" ht="10.5" customHeight="1">
      <c r="A57" s="52" t="s">
        <v>53</v>
      </c>
      <c r="B57" s="5"/>
      <c r="C57" s="5"/>
      <c r="D57" s="5"/>
      <c r="E57" s="5"/>
      <c r="F57" s="52"/>
      <c r="G57" s="5"/>
      <c r="H57" s="53"/>
      <c r="I57" s="5"/>
      <c r="J57" s="5"/>
      <c r="K57" s="54"/>
    </row>
    <row r="58" spans="1:11" ht="10.5" customHeight="1">
      <c r="A58" s="55"/>
      <c r="B58" s="55"/>
      <c r="C58" s="55"/>
      <c r="D58" s="55"/>
      <c r="E58" s="55"/>
      <c r="F58" s="55"/>
      <c r="G58" s="55"/>
      <c r="H58" s="56"/>
      <c r="I58" s="56"/>
      <c r="J58" s="56"/>
      <c r="K58" s="56"/>
    </row>
    <row r="59" ht="10.5" customHeight="1">
      <c r="A59" s="57"/>
    </row>
    <row r="60" ht="10.5" customHeight="1">
      <c r="A60" s="57"/>
    </row>
  </sheetData>
  <sheetProtection/>
  <mergeCells count="7">
    <mergeCell ref="H47:K47"/>
    <mergeCell ref="H5:K5"/>
    <mergeCell ref="E4:K4"/>
    <mergeCell ref="H6:K6"/>
    <mergeCell ref="E5:G5"/>
    <mergeCell ref="E6:G6"/>
    <mergeCell ref="K7:K9"/>
  </mergeCells>
  <printOptions horizontalCentered="1" verticalCentered="1"/>
  <pageMargins left="0.25" right="0.29" top="0.17" bottom="0.2" header="0" footer="0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 cash</cp:lastModifiedBy>
  <cp:lastPrinted>2015-04-02T16:20:25Z</cp:lastPrinted>
  <dcterms:created xsi:type="dcterms:W3CDTF">2013-12-30T16:45:44Z</dcterms:created>
  <dcterms:modified xsi:type="dcterms:W3CDTF">2017-05-24T19:58:58Z</dcterms:modified>
  <cp:category/>
  <cp:version/>
  <cp:contentType/>
  <cp:contentStatus/>
</cp:coreProperties>
</file>